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EstaPasta_de_trabalho" defaultThemeVersion="124226"/>
  <bookViews>
    <workbookView xWindow="12585" yWindow="-15" windowWidth="12615" windowHeight="13845"/>
  </bookViews>
  <sheets>
    <sheet name="Modelo Planilha" sheetId="12" r:id="rId1"/>
  </sheets>
  <definedNames>
    <definedName name="_xlnm._FilterDatabase" localSheetId="0" hidden="1">'Modelo Planilha'!$A$12:$P$58</definedName>
    <definedName name="_SE2">#REF!</definedName>
    <definedName name="_xlnm.Extract">#REF!</definedName>
    <definedName name="_xlnm.Print_Area" localSheetId="0">'Modelo Planilha'!$A$1:$P$86</definedName>
    <definedName name="aux">#REF!</definedName>
    <definedName name="_xlnm.Database">#REF!</definedName>
    <definedName name="çl">#REF!</definedName>
    <definedName name="_xlnm.Criteria">#REF!</definedName>
    <definedName name="dasd">#REF!</definedName>
    <definedName name="DRE">#REF!</definedName>
    <definedName name="DRI">#REF!</definedName>
    <definedName name="dsad">#REF!</definedName>
    <definedName name="_xlnm.Recorder">#REF!</definedName>
    <definedName name="OAE">#REF!</definedName>
    <definedName name="PAV">#REF!</definedName>
    <definedName name="PRE">#REF!</definedName>
    <definedName name="REV">#REF!</definedName>
    <definedName name="SEG">#REF!</definedName>
    <definedName name="SIH">#REF!</definedName>
    <definedName name="SIV">#REF!</definedName>
    <definedName name="_xlnm.Print_Titles" localSheetId="0">'Modelo Planilha'!$1:$12</definedName>
    <definedName name="TRP">#REF!</definedName>
  </definedNames>
  <calcPr calcId="145621"/>
  <fileRecoveryPr autoRecover="0"/>
</workbook>
</file>

<file path=xl/calcChain.xml><?xml version="1.0" encoding="utf-8"?>
<calcChain xmlns="http://schemas.openxmlformats.org/spreadsheetml/2006/main">
  <c r="M22" i="12" l="1"/>
  <c r="L22" i="12"/>
  <c r="K22" i="12"/>
  <c r="H22" i="12"/>
  <c r="N22" i="12" s="1"/>
  <c r="M20" i="12" l="1"/>
  <c r="L20" i="12"/>
  <c r="K20" i="12"/>
  <c r="H20" i="12"/>
  <c r="N20" i="12" s="1"/>
  <c r="M31" i="12" l="1"/>
  <c r="L31" i="12"/>
  <c r="K31" i="12"/>
  <c r="H31" i="12"/>
  <c r="N31" i="12" s="1"/>
  <c r="M30" i="12"/>
  <c r="L30" i="12"/>
  <c r="K30" i="12"/>
  <c r="H30" i="12"/>
  <c r="N30" i="12" s="1"/>
  <c r="M29" i="12"/>
  <c r="L29" i="12"/>
  <c r="K29" i="12"/>
  <c r="H29" i="12"/>
  <c r="N29" i="12" s="1"/>
  <c r="M21" i="12"/>
  <c r="L21" i="12"/>
  <c r="K21" i="12"/>
  <c r="H21" i="12"/>
  <c r="N21" i="12" s="1"/>
  <c r="N28" i="12" l="1"/>
  <c r="M45" i="12" l="1"/>
  <c r="L45" i="12"/>
  <c r="K45" i="12"/>
  <c r="H45" i="12"/>
  <c r="N45" i="12" s="1"/>
  <c r="M44" i="12"/>
  <c r="L44" i="12"/>
  <c r="K44" i="12"/>
  <c r="H44" i="12"/>
  <c r="N44" i="12" s="1"/>
  <c r="M43" i="12"/>
  <c r="L43" i="12"/>
  <c r="K43" i="12"/>
  <c r="H43" i="12"/>
  <c r="N43" i="12" s="1"/>
  <c r="M47" i="12"/>
  <c r="L47" i="12"/>
  <c r="K47" i="12"/>
  <c r="H47" i="12"/>
  <c r="N47" i="12" s="1"/>
  <c r="M46" i="12"/>
  <c r="L46" i="12"/>
  <c r="K46" i="12"/>
  <c r="H46" i="12"/>
  <c r="N46" i="12" s="1"/>
  <c r="M48" i="12"/>
  <c r="L48" i="12"/>
  <c r="K48" i="12"/>
  <c r="H48" i="12"/>
  <c r="N48" i="12" s="1"/>
  <c r="M49" i="12"/>
  <c r="L49" i="12"/>
  <c r="K49" i="12"/>
  <c r="H49" i="12"/>
  <c r="N49" i="12" s="1"/>
  <c r="M50" i="12"/>
  <c r="L50" i="12"/>
  <c r="K50" i="12"/>
  <c r="H50" i="12"/>
  <c r="N50" i="12" s="1"/>
  <c r="M42" i="12"/>
  <c r="L42" i="12"/>
  <c r="K42" i="12"/>
  <c r="H42" i="12"/>
  <c r="N42" i="12" s="1"/>
  <c r="N40" i="12" l="1"/>
  <c r="M35" i="12" l="1"/>
  <c r="M34" i="12"/>
  <c r="M33" i="12"/>
  <c r="M27" i="12"/>
  <c r="M26" i="12"/>
  <c r="M23" i="12"/>
  <c r="H34" i="12"/>
  <c r="N34" i="12" s="1"/>
  <c r="H27" i="12"/>
  <c r="N27" i="12" s="1"/>
  <c r="H26" i="12"/>
  <c r="N26" i="12" s="1"/>
  <c r="H33" i="12"/>
  <c r="N33" i="12" s="1"/>
  <c r="H35" i="12"/>
  <c r="N35" i="12" s="1"/>
  <c r="H79" i="12"/>
  <c r="H23" i="12"/>
  <c r="N23" i="12" s="1"/>
  <c r="K34" i="12" l="1"/>
  <c r="K27" i="12"/>
  <c r="K26" i="12"/>
  <c r="L23" i="12"/>
  <c r="L33" i="12"/>
  <c r="L35" i="12"/>
  <c r="M79" i="12"/>
  <c r="L79" i="12"/>
  <c r="K35" i="12"/>
  <c r="K33" i="12"/>
  <c r="K23" i="12"/>
  <c r="K79" i="12"/>
  <c r="L26" i="12"/>
  <c r="L27" i="12"/>
  <c r="L34" i="12"/>
  <c r="N32" i="12" l="1"/>
  <c r="N19" i="12"/>
  <c r="N25" i="12"/>
  <c r="N24" i="12" s="1"/>
  <c r="N17" i="12" l="1"/>
  <c r="N15" i="12" s="1"/>
  <c r="N79" i="12" l="1"/>
  <c r="N77" i="12" l="1"/>
  <c r="J81" i="12" s="1"/>
  <c r="O43" i="12" l="1"/>
  <c r="O33" i="12"/>
  <c r="O27" i="12"/>
  <c r="O21" i="12"/>
  <c r="O50" i="12"/>
  <c r="O46" i="12"/>
  <c r="O42" i="12"/>
  <c r="O31" i="12"/>
  <c r="O49" i="12"/>
  <c r="O45" i="12"/>
  <c r="O35" i="12"/>
  <c r="O30" i="12"/>
  <c r="O23" i="12"/>
  <c r="O48" i="12"/>
  <c r="O44" i="12"/>
  <c r="O34" i="12"/>
  <c r="O29" i="12"/>
  <c r="O22" i="12"/>
  <c r="O26" i="12"/>
  <c r="O47" i="12"/>
  <c r="O79" i="12"/>
  <c r="O77" i="12" s="1"/>
  <c r="J82" i="12"/>
  <c r="J83" i="12" s="1"/>
  <c r="O20" i="12"/>
  <c r="O28" i="12" l="1"/>
  <c r="O40" i="12"/>
  <c r="O19" i="12"/>
  <c r="O25" i="12"/>
  <c r="O24" i="12" s="1"/>
  <c r="O32" i="12"/>
  <c r="O17" i="12" l="1"/>
  <c r="O15" i="12" s="1"/>
  <c r="O81" i="12" s="1"/>
</calcChain>
</file>

<file path=xl/sharedStrings.xml><?xml version="1.0" encoding="utf-8"?>
<sst xmlns="http://schemas.openxmlformats.org/spreadsheetml/2006/main" count="120" uniqueCount="100">
  <si>
    <t>%</t>
  </si>
  <si>
    <t>MATERIAL</t>
  </si>
  <si>
    <t>m³</t>
  </si>
  <si>
    <t>m²</t>
  </si>
  <si>
    <t>kg</t>
  </si>
  <si>
    <t>m</t>
  </si>
  <si>
    <t>ESQUADRIAS</t>
  </si>
  <si>
    <t>un</t>
  </si>
  <si>
    <t>INSTALAÇÕES HIDRÁULICAS E SANITÁRIAS</t>
  </si>
  <si>
    <t>INSTALAÇÕES ELÉTRICAS</t>
  </si>
  <si>
    <t>ITEM</t>
  </si>
  <si>
    <t>CANTEIRO DE OBRAS</t>
  </si>
  <si>
    <t>MOVIMENTO DE TERRA</t>
  </si>
  <si>
    <t>TOTAL</t>
  </si>
  <si>
    <t>CUSTOS UNITÁRIOS                                                          (R$)</t>
  </si>
  <si>
    <t>UNID.</t>
  </si>
  <si>
    <t>SERVIÇOS PRELIMINARES / TÉCNICOS</t>
  </si>
  <si>
    <t>ALVENARIA / VEDAÇÃO / DIVISÓRIA</t>
  </si>
  <si>
    <t>PINTURAS</t>
  </si>
  <si>
    <t>2.1</t>
  </si>
  <si>
    <t>2.1.1</t>
  </si>
  <si>
    <t>2.1.2</t>
  </si>
  <si>
    <t>2.1.3</t>
  </si>
  <si>
    <t>DESCRIÇÃO DOS SERVIÇOS</t>
  </si>
  <si>
    <t>PROJETOS</t>
  </si>
  <si>
    <t>GERENCIAMENTO DE OBRAS /  FISCALIZAÇÃO</t>
  </si>
  <si>
    <t>21.1</t>
  </si>
  <si>
    <t>FUNDAÇÃO UNIVERSIDADE FEDERAL DO ABC</t>
  </si>
  <si>
    <t>MINISTÉRIO DA EDUCAÇÃO</t>
  </si>
  <si>
    <t>Placa de obra em chapa de aço galvanizado - fornecimento e instalação</t>
  </si>
  <si>
    <t>QUANTIDADE</t>
  </si>
  <si>
    <t>EQUIPAMENTOS</t>
  </si>
  <si>
    <t>MDO</t>
  </si>
  <si>
    <t>EQUIP.</t>
  </si>
  <si>
    <t>INFRAESTRUTURA /  FUNDAÇÕES SIMPLES</t>
  </si>
  <si>
    <t>SUPERESTRUTURA</t>
  </si>
  <si>
    <t>Construções Provisórias</t>
  </si>
  <si>
    <t>Ligações Provisórias</t>
  </si>
  <si>
    <t>2.1.2.1.1</t>
  </si>
  <si>
    <t>2.1.2.1.2</t>
  </si>
  <si>
    <t>2.1.2.1</t>
  </si>
  <si>
    <t>Medidor de energia polifásico - fornecimento e instalação</t>
  </si>
  <si>
    <t>Energia Elétrica</t>
  </si>
  <si>
    <t>Proteção e Sinalização</t>
  </si>
  <si>
    <t>2.1.3.1</t>
  </si>
  <si>
    <t>2.1.3.2</t>
  </si>
  <si>
    <t>Tela tapume em polietileno estirado para proteção de obras, malha 5mm - fornecimento e instalação</t>
  </si>
  <si>
    <t>2.1.3.3</t>
  </si>
  <si>
    <t>un x mês</t>
  </si>
  <si>
    <t xml:space="preserve">Quadro de Luz e Força, em chapa metálica, para 32 disjuntores termomagnético monopolares, com barramento trifásico e neutro - fornecimento e instalação
</t>
  </si>
  <si>
    <t>Tapume em chapa de madeira compensada resinada espessura de 10 mm, estruturado com peças de madeira (pontaletes e sarrafos), acabamento em pintura látex acrílico na cor branca - fornecimento e instalação</t>
  </si>
  <si>
    <t>BDI</t>
  </si>
  <si>
    <t>SUPERINTENDÊNCIA DE OBRAS</t>
  </si>
  <si>
    <t>FUNDAÇÕES ESPECIAIS</t>
  </si>
  <si>
    <t>Mobilização do equipamento para estaca tipo raiz, incluindo transporte, instalação e remoção</t>
  </si>
  <si>
    <t>Estaca tipo raiz ø 250mm escavada em solo - fornecimento e execução</t>
  </si>
  <si>
    <t>Estaca tipo raiz ø 310mm escavada em solo - fornecimento e execução</t>
  </si>
  <si>
    <t>Concreto usinado bombeado Fck=25 MPa, slump 22  ± 2, com agregado tipo pedrisco, inclusive colocação, espalhamento e acabamento</t>
  </si>
  <si>
    <t>Grampo/tirante para concreto grampeado, inclusive acerto manual do talude - fornecimento e execução</t>
  </si>
  <si>
    <t>Concreto jateado, inclusive mobilização e instalação de equipamento</t>
  </si>
  <si>
    <t>Contenção com sacaria de solo-cimento - fornecimento e execução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</si>
  <si>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</si>
  <si>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</si>
  <si>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</si>
  <si>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</si>
  <si>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</si>
  <si>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</si>
  <si>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</si>
  <si>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</si>
  <si>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</si>
  <si>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INSTALAÇÕES DE COMBATE A INCÊNDIO</t>
  </si>
  <si>
    <t>REVESTIMENTOS</t>
  </si>
  <si>
    <t>PAISAGISMO E URBANIZAÇÃO</t>
  </si>
  <si>
    <t>Administração local da obra - 8,87% sobre os itens 1 a 20</t>
  </si>
  <si>
    <t xml:space="preserve">                                                                                                                                                                                                                             processo n.º 23006.000910/2018-75</t>
  </si>
  <si>
    <t>2.1.1.3</t>
  </si>
  <si>
    <t>2.1.1.4</t>
  </si>
  <si>
    <t>2.1.4</t>
  </si>
  <si>
    <t>Controle Tecnológico</t>
  </si>
  <si>
    <t>Aço - ensaio de dobramento e tração para determinção de massa linear, limite de escoamento, limite de resistência e diâmetro real, inclusive coleta das amostras</t>
  </si>
  <si>
    <t>Concreto - ensaio de resistência à compressão simples, inclusive coleta das amostras</t>
  </si>
  <si>
    <t>Concreto - ensaio de abatimento do tronco de cone</t>
  </si>
  <si>
    <t>2.1.4.1</t>
  </si>
  <si>
    <t>2.1.4.2</t>
  </si>
  <si>
    <t>2.1.4.3</t>
  </si>
  <si>
    <t>IMPERMEABILIZAÇÃO, ISOLAÇÃO TÉRMICA E ACÚSTICA</t>
  </si>
  <si>
    <t>SERVIÇOS COMPLEMENTARES</t>
  </si>
  <si>
    <t>VIDROS</t>
  </si>
  <si>
    <t>TOTAL GERAL - LOTE 1</t>
  </si>
  <si>
    <t>2.1.1.5</t>
  </si>
  <si>
    <t>Aluguel de contêiner, composto por área livre, 1 vaso, 1 lavatório, 1 mictório e 1 chuveiro - dimensões: largura 2,30m, comprimento 6,00m e altura 2,50m - mobilização e desmobilização</t>
  </si>
  <si>
    <t>Aluguel de contêiner, composto por área livre, para refeitório, aréa de vivência ou almoxarifado - dimensões: largura 2,30m, comprimento 6,00m e altura 2,50m - mobilização e desmobilização</t>
  </si>
  <si>
    <t>Mobilização</t>
  </si>
  <si>
    <t>Desmobilização</t>
  </si>
  <si>
    <t>2.1.1.6</t>
  </si>
  <si>
    <t>SUBTOTAL 1 - itens 1 a 21</t>
  </si>
  <si>
    <t>ANEXO Va - MODELO PLANILHA DE PREÇOS</t>
  </si>
  <si>
    <t>TOTAL GERAL - itens 1 a 21 com BDI sugerido de 20,00%</t>
  </si>
  <si>
    <t>Armação em aço CA50, diâmetro 10,0mm - fornecimento, corte, dobra e colocação</t>
  </si>
  <si>
    <t>Armação em aço CA50, diâmetro 16,0mm - fornecimento, corte, dobra e colocação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</si>
</sst>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0.0%"/>
    <numFmt numFmtId="167" formatCode="#,##0.00000"/>
    <numFmt numFmtId="168" formatCode="_-* #,##0.0000_-;\-* #,##0.0000_-;_-* &quot;-&quot;??_-;_-@_-"/>
    <numFmt numFmtId="169" formatCode="_-* #,##0.0000000_-;\-* #,##0.0000000_-;_-* &quot;-&quot;?????_-;_-@_-"/>
    <numFmt numFmtId="170" formatCode="_([$€]* #,##0.00_);_([$€]* \(#,##0.00\);_([$€]* &quot;-&quot;??_);_(@_)"/>
  </numFmts>
  <fonts count="2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ahoma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2"/>
      <name val="宋体"/>
      <charset val="134"/>
    </font>
    <font>
      <b/>
      <sz val="1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color theme="0"/>
      <name val="Calibri"/>
      <family val="2"/>
      <scheme val="minor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mediumGray">
        <fgColor indexed="42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9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9"/>
      </left>
      <right style="medium">
        <color indexed="64"/>
      </right>
      <top/>
      <bottom style="medium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64"/>
      </bottom>
      <diagonal/>
    </border>
    <border>
      <left style="medium">
        <color indexed="9"/>
      </left>
      <right/>
      <top style="medium">
        <color indexed="9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64"/>
      </top>
      <bottom/>
      <diagonal/>
    </border>
    <border>
      <left style="medium">
        <color indexed="9"/>
      </left>
      <right style="medium">
        <color indexed="9"/>
      </right>
      <top/>
      <bottom style="medium">
        <color indexed="64"/>
      </bottom>
      <diagonal/>
    </border>
    <border>
      <left style="medium">
        <color indexed="9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9"/>
      </bottom>
      <diagonal/>
    </border>
    <border>
      <left/>
      <right style="medium">
        <color indexed="64"/>
      </right>
      <top style="medium">
        <color indexed="64"/>
      </top>
      <bottom style="medium">
        <color indexed="9"/>
      </bottom>
      <diagonal/>
    </border>
    <border>
      <left style="medium">
        <color indexed="64"/>
      </left>
      <right style="medium">
        <color indexed="9"/>
      </right>
      <top style="medium">
        <color indexed="64"/>
      </top>
      <bottom/>
      <diagonal/>
    </border>
    <border>
      <left style="medium">
        <color indexed="64"/>
      </left>
      <right style="medium">
        <color indexed="9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93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5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7" borderId="0" applyNumberFormat="0" applyBorder="0" applyAlignment="0" applyProtection="0"/>
    <xf numFmtId="0" fontId="14" fillId="23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4" borderId="0" applyNumberFormat="0" applyBorder="0" applyAlignment="0" applyProtection="0"/>
    <xf numFmtId="0" fontId="15" fillId="9" borderId="0" applyNumberFormat="0" applyBorder="0" applyAlignment="0" applyProtection="0"/>
    <xf numFmtId="0" fontId="16" fillId="25" borderId="44" applyNumberFormat="0" applyAlignment="0" applyProtection="0"/>
    <xf numFmtId="0" fontId="17" fillId="26" borderId="45" applyNumberFormat="0" applyAlignment="0" applyProtection="0"/>
    <xf numFmtId="0" fontId="4" fillId="0" borderId="0" applyFont="0" applyFill="0" applyProtection="0">
      <alignment vertical="top"/>
    </xf>
    <xf numFmtId="0" fontId="4" fillId="0" borderId="0" applyFont="0" applyFill="0" applyProtection="0">
      <alignment vertical="top"/>
    </xf>
    <xf numFmtId="0" fontId="4" fillId="0" borderId="0" applyFont="0" applyFill="0" applyProtection="0">
      <alignment vertical="top"/>
    </xf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0" fontId="18" fillId="0" borderId="0" applyNumberFormat="0" applyFill="0" applyBorder="0" applyAlignment="0" applyProtection="0"/>
    <xf numFmtId="2" fontId="4" fillId="0" borderId="0" applyFont="0" applyFill="0" applyProtection="0">
      <alignment vertical="top"/>
    </xf>
    <xf numFmtId="2" fontId="4" fillId="0" borderId="0" applyFont="0" applyFill="0" applyProtection="0">
      <alignment vertical="top"/>
    </xf>
    <xf numFmtId="2" fontId="4" fillId="0" borderId="0" applyFont="0" applyFill="0" applyProtection="0">
      <alignment vertical="top"/>
    </xf>
    <xf numFmtId="0" fontId="19" fillId="10" borderId="0" applyNumberFormat="0" applyBorder="0" applyAlignment="0" applyProtection="0"/>
    <xf numFmtId="0" fontId="4" fillId="0" borderId="0" applyNumberFormat="0" applyFont="0" applyFill="0" applyProtection="0">
      <alignment vertical="top"/>
    </xf>
    <xf numFmtId="0" fontId="4" fillId="0" borderId="0" applyNumberFormat="0" applyFont="0" applyFill="0" applyProtection="0">
      <alignment vertical="top"/>
    </xf>
    <xf numFmtId="0" fontId="20" fillId="0" borderId="46" applyNumberFormat="0" applyFill="0" applyAlignment="0" applyProtection="0"/>
    <xf numFmtId="0" fontId="20" fillId="0" borderId="0" applyNumberFormat="0" applyFill="0" applyBorder="0" applyAlignment="0" applyProtection="0"/>
    <xf numFmtId="0" fontId="21" fillId="13" borderId="44" applyNumberFormat="0" applyAlignment="0" applyProtection="0"/>
    <xf numFmtId="0" fontId="22" fillId="0" borderId="47" applyNumberFormat="0" applyFill="0" applyAlignment="0" applyProtection="0"/>
    <xf numFmtId="4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0" fontId="23" fillId="2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8" borderId="48" applyNumberFormat="0" applyFont="0" applyAlignment="0" applyProtection="0"/>
    <xf numFmtId="0" fontId="4" fillId="28" borderId="48" applyNumberFormat="0" applyFont="0" applyAlignment="0" applyProtection="0"/>
    <xf numFmtId="0" fontId="24" fillId="25" borderId="49" applyNumberFormat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0" fontId="26" fillId="0" borderId="0" applyNumberFormat="0" applyFill="0" applyBorder="0" applyAlignment="0" applyProtection="0"/>
  </cellStyleXfs>
  <cellXfs count="174">
    <xf numFmtId="0" fontId="0" fillId="0" borderId="0" xfId="0"/>
    <xf numFmtId="0" fontId="8" fillId="0" borderId="0" xfId="0" applyFont="1" applyAlignment="1" applyProtection="1">
      <alignment horizontal="right" vertical="top"/>
    </xf>
    <xf numFmtId="164" fontId="10" fillId="0" borderId="0" xfId="18" applyFont="1" applyAlignment="1" applyProtection="1">
      <alignment horizontal="left" vertical="top"/>
    </xf>
    <xf numFmtId="165" fontId="8" fillId="0" borderId="0" xfId="1" applyNumberFormat="1" applyFont="1" applyAlignment="1" applyProtection="1">
      <alignment vertical="top"/>
    </xf>
    <xf numFmtId="164" fontId="8" fillId="0" borderId="0" xfId="18" applyFont="1" applyAlignment="1" applyProtection="1">
      <alignment horizontal="center" vertical="top"/>
    </xf>
    <xf numFmtId="166" fontId="8" fillId="0" borderId="0" xfId="16" applyNumberFormat="1" applyFont="1" applyAlignment="1" applyProtection="1">
      <alignment horizontal="center" vertical="top"/>
    </xf>
    <xf numFmtId="0" fontId="8" fillId="0" borderId="0" xfId="0" applyFont="1" applyAlignment="1" applyProtection="1">
      <alignment vertical="top"/>
    </xf>
    <xf numFmtId="10" fontId="9" fillId="0" borderId="0" xfId="16" applyNumberFormat="1" applyFont="1" applyAlignment="1" applyProtection="1">
      <alignment horizontal="center" vertical="top"/>
    </xf>
    <xf numFmtId="167" fontId="8" fillId="0" borderId="0" xfId="0" applyNumberFormat="1" applyFont="1" applyAlignment="1" applyProtection="1">
      <alignment vertical="top"/>
    </xf>
    <xf numFmtId="0" fontId="8" fillId="0" borderId="0" xfId="0" applyFont="1" applyAlignment="1" applyProtection="1">
      <alignment vertical="center"/>
    </xf>
    <xf numFmtId="167" fontId="8" fillId="0" borderId="0" xfId="0" applyNumberFormat="1" applyFont="1" applyFill="1" applyAlignment="1" applyProtection="1">
      <alignment vertical="center"/>
    </xf>
    <xf numFmtId="4" fontId="8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horizontal="left" vertical="top"/>
    </xf>
    <xf numFmtId="167" fontId="8" fillId="0" borderId="0" xfId="0" applyNumberFormat="1" applyFont="1" applyFill="1" applyAlignment="1" applyProtection="1">
      <alignment vertical="top"/>
    </xf>
    <xf numFmtId="164" fontId="7" fillId="0" borderId="12" xfId="18" applyFont="1" applyFill="1" applyBorder="1" applyAlignment="1" applyProtection="1">
      <alignment horizontal="center" vertical="center" wrapText="1"/>
    </xf>
    <xf numFmtId="164" fontId="11" fillId="3" borderId="8" xfId="18" applyFont="1" applyFill="1" applyBorder="1" applyAlignment="1" applyProtection="1">
      <alignment horizontal="center" vertical="center" wrapText="1"/>
    </xf>
    <xf numFmtId="164" fontId="11" fillId="3" borderId="9" xfId="18" applyFont="1" applyFill="1" applyBorder="1" applyAlignment="1" applyProtection="1">
      <alignment horizontal="center" vertical="center" wrapText="1"/>
    </xf>
    <xf numFmtId="164" fontId="11" fillId="0" borderId="12" xfId="18" applyFont="1" applyFill="1" applyBorder="1" applyAlignment="1" applyProtection="1">
      <alignment horizontal="center" vertical="center" wrapText="1"/>
    </xf>
    <xf numFmtId="165" fontId="7" fillId="3" borderId="13" xfId="1" applyNumberFormat="1" applyFont="1" applyFill="1" applyBorder="1" applyAlignment="1" applyProtection="1">
      <alignment horizontal="center" vertical="center" wrapText="1"/>
    </xf>
    <xf numFmtId="165" fontId="7" fillId="3" borderId="8" xfId="1" applyNumberFormat="1" applyFont="1" applyFill="1" applyBorder="1" applyAlignment="1" applyProtection="1">
      <alignment horizontal="center" vertical="center" wrapText="1"/>
    </xf>
    <xf numFmtId="165" fontId="7" fillId="3" borderId="5" xfId="1" applyNumberFormat="1" applyFont="1" applyFill="1" applyBorder="1" applyAlignment="1" applyProtection="1">
      <alignment horizontal="center" vertical="center" wrapText="1"/>
    </xf>
    <xf numFmtId="10" fontId="11" fillId="3" borderId="7" xfId="16" applyNumberFormat="1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right" vertical="top"/>
    </xf>
    <xf numFmtId="0" fontId="10" fillId="0" borderId="0" xfId="0" applyFont="1" applyBorder="1" applyAlignment="1" applyProtection="1">
      <alignment horizontal="left" vertical="top"/>
    </xf>
    <xf numFmtId="0" fontId="8" fillId="0" borderId="0" xfId="0" applyFont="1" applyBorder="1" applyAlignment="1" applyProtection="1">
      <alignment vertical="top"/>
    </xf>
    <xf numFmtId="164" fontId="8" fillId="0" borderId="0" xfId="18" applyFont="1" applyBorder="1" applyAlignment="1" applyProtection="1">
      <alignment horizontal="center" vertical="top"/>
    </xf>
    <xf numFmtId="164" fontId="8" fillId="0" borderId="0" xfId="18" applyFont="1" applyFill="1" applyBorder="1" applyAlignment="1" applyProtection="1">
      <alignment horizontal="center" vertical="top"/>
    </xf>
    <xf numFmtId="10" fontId="9" fillId="0" borderId="0" xfId="16" applyNumberFormat="1" applyFont="1" applyBorder="1" applyAlignment="1" applyProtection="1">
      <alignment horizontal="center" vertical="top"/>
    </xf>
    <xf numFmtId="0" fontId="7" fillId="2" borderId="40" xfId="0" applyFont="1" applyFill="1" applyBorder="1" applyAlignment="1" applyProtection="1">
      <alignment horizontal="right" vertical="top"/>
    </xf>
    <xf numFmtId="0" fontId="12" fillId="2" borderId="41" xfId="18" applyNumberFormat="1" applyFont="1" applyFill="1" applyBorder="1" applyAlignment="1" applyProtection="1">
      <alignment horizontal="left" vertical="top"/>
    </xf>
    <xf numFmtId="165" fontId="7" fillId="2" borderId="41" xfId="1" applyNumberFormat="1" applyFont="1" applyFill="1" applyBorder="1" applyAlignment="1" applyProtection="1">
      <alignment vertical="top"/>
    </xf>
    <xf numFmtId="164" fontId="7" fillId="2" borderId="42" xfId="18" applyNumberFormat="1" applyFont="1" applyFill="1" applyBorder="1" applyAlignment="1" applyProtection="1">
      <alignment horizontal="center" vertical="center"/>
    </xf>
    <xf numFmtId="164" fontId="7" fillId="0" borderId="12" xfId="18" applyFont="1" applyFill="1" applyBorder="1" applyAlignment="1" applyProtection="1">
      <alignment horizontal="center" vertical="center"/>
    </xf>
    <xf numFmtId="164" fontId="7" fillId="2" borderId="41" xfId="18" applyFont="1" applyFill="1" applyBorder="1" applyAlignment="1" applyProtection="1">
      <alignment vertical="center"/>
    </xf>
    <xf numFmtId="10" fontId="11" fillId="2" borderId="43" xfId="16" applyNumberFormat="1" applyFont="1" applyFill="1" applyBorder="1" applyAlignment="1" applyProtection="1">
      <alignment horizontal="center" vertical="center"/>
    </xf>
    <xf numFmtId="167" fontId="8" fillId="0" borderId="0" xfId="0" applyNumberFormat="1" applyFont="1" applyBorder="1" applyAlignment="1" applyProtection="1">
      <alignment vertical="top"/>
    </xf>
    <xf numFmtId="168" fontId="8" fillId="0" borderId="0" xfId="0" applyNumberFormat="1" applyFont="1" applyBorder="1" applyAlignment="1" applyProtection="1">
      <alignment vertical="top"/>
    </xf>
    <xf numFmtId="169" fontId="8" fillId="0" borderId="0" xfId="0" applyNumberFormat="1" applyFont="1" applyBorder="1" applyAlignment="1" applyProtection="1">
      <alignment vertical="top"/>
    </xf>
    <xf numFmtId="0" fontId="7" fillId="2" borderId="29" xfId="0" applyFont="1" applyFill="1" applyBorder="1" applyAlignment="1" applyProtection="1">
      <alignment horizontal="right" vertical="top"/>
    </xf>
    <xf numFmtId="0" fontId="12" fillId="2" borderId="30" xfId="18" applyNumberFormat="1" applyFont="1" applyFill="1" applyBorder="1" applyAlignment="1" applyProtection="1">
      <alignment horizontal="left" vertical="top"/>
    </xf>
    <xf numFmtId="165" fontId="7" fillId="2" borderId="30" xfId="1" applyNumberFormat="1" applyFont="1" applyFill="1" applyBorder="1" applyAlignment="1" applyProtection="1">
      <alignment vertical="top"/>
    </xf>
    <xf numFmtId="164" fontId="7" fillId="2" borderId="31" xfId="18" applyNumberFormat="1" applyFont="1" applyFill="1" applyBorder="1" applyAlignment="1" applyProtection="1">
      <alignment horizontal="center" vertical="center"/>
    </xf>
    <xf numFmtId="164" fontId="7" fillId="2" borderId="33" xfId="18" applyFont="1" applyFill="1" applyBorder="1" applyAlignment="1" applyProtection="1">
      <alignment vertical="center"/>
    </xf>
    <xf numFmtId="10" fontId="11" fillId="2" borderId="34" xfId="16" applyNumberFormat="1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right" vertical="top"/>
    </xf>
    <xf numFmtId="0" fontId="10" fillId="0" borderId="1" xfId="6" applyFont="1" applyFill="1" applyBorder="1" applyAlignment="1" applyProtection="1">
      <alignment horizontal="left" vertical="top" wrapText="1"/>
    </xf>
    <xf numFmtId="165" fontId="8" fillId="0" borderId="1" xfId="1" applyNumberFormat="1" applyFont="1" applyFill="1" applyBorder="1" applyAlignment="1" applyProtection="1">
      <alignment horizontal="center" vertical="top"/>
    </xf>
    <xf numFmtId="164" fontId="8" fillId="0" borderId="1" xfId="18" applyNumberFormat="1" applyFont="1" applyFill="1" applyBorder="1" applyAlignment="1" applyProtection="1">
      <alignment horizontal="center" vertical="center"/>
    </xf>
    <xf numFmtId="164" fontId="8" fillId="0" borderId="3" xfId="18" applyNumberFormat="1" applyFont="1" applyFill="1" applyBorder="1" applyAlignment="1" applyProtection="1">
      <alignment horizontal="center" vertical="center"/>
    </xf>
    <xf numFmtId="44" fontId="8" fillId="0" borderId="12" xfId="18" applyNumberFormat="1" applyFont="1" applyFill="1" applyBorder="1" applyAlignment="1" applyProtection="1">
      <alignment horizontal="center" vertical="center"/>
    </xf>
    <xf numFmtId="10" fontId="9" fillId="0" borderId="3" xfId="16" applyNumberFormat="1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vertical="top"/>
    </xf>
    <xf numFmtId="0" fontId="7" fillId="2" borderId="35" xfId="0" applyFont="1" applyFill="1" applyBorder="1" applyAlignment="1" applyProtection="1">
      <alignment horizontal="right" vertical="top"/>
    </xf>
    <xf numFmtId="0" fontId="12" fillId="2" borderId="36" xfId="18" applyNumberFormat="1" applyFont="1" applyFill="1" applyBorder="1" applyAlignment="1" applyProtection="1">
      <alignment horizontal="left" vertical="top"/>
    </xf>
    <xf numFmtId="165" fontId="7" fillId="2" borderId="36" xfId="1" applyNumberFormat="1" applyFont="1" applyFill="1" applyBorder="1" applyAlignment="1" applyProtection="1">
      <alignment vertical="top"/>
    </xf>
    <xf numFmtId="164" fontId="7" fillId="2" borderId="26" xfId="18" applyNumberFormat="1" applyFont="1" applyFill="1" applyBorder="1" applyAlignment="1" applyProtection="1">
      <alignment horizontal="center" vertical="center"/>
    </xf>
    <xf numFmtId="164" fontId="7" fillId="2" borderId="36" xfId="18" applyFont="1" applyFill="1" applyBorder="1" applyAlignment="1" applyProtection="1">
      <alignment vertical="center"/>
    </xf>
    <xf numFmtId="10" fontId="11" fillId="2" borderId="26" xfId="16" applyNumberFormat="1" applyFont="1" applyFill="1" applyBorder="1" applyAlignment="1" applyProtection="1">
      <alignment horizontal="center" vertical="center"/>
    </xf>
    <xf numFmtId="164" fontId="7" fillId="2" borderId="34" xfId="18" applyNumberFormat="1" applyFont="1" applyFill="1" applyBorder="1" applyAlignment="1" applyProtection="1">
      <alignment horizontal="center" vertical="center"/>
    </xf>
    <xf numFmtId="164" fontId="7" fillId="2" borderId="30" xfId="18" applyFont="1" applyFill="1" applyBorder="1" applyAlignment="1" applyProtection="1">
      <alignment vertical="center"/>
    </xf>
    <xf numFmtId="0" fontId="7" fillId="3" borderId="35" xfId="0" applyFont="1" applyFill="1" applyBorder="1" applyAlignment="1" applyProtection="1">
      <alignment horizontal="right" vertical="top"/>
    </xf>
    <xf numFmtId="0" fontId="12" fillId="3" borderId="36" xfId="18" applyNumberFormat="1" applyFont="1" applyFill="1" applyBorder="1" applyAlignment="1" applyProtection="1">
      <alignment horizontal="left" vertical="top"/>
    </xf>
    <xf numFmtId="165" fontId="7" fillId="3" borderId="36" xfId="1" applyNumberFormat="1" applyFont="1" applyFill="1" applyBorder="1" applyAlignment="1" applyProtection="1">
      <alignment vertical="top"/>
    </xf>
    <xf numFmtId="164" fontId="7" fillId="3" borderId="26" xfId="18" applyNumberFormat="1" applyFont="1" applyFill="1" applyBorder="1" applyAlignment="1" applyProtection="1">
      <alignment horizontal="center" vertical="center"/>
    </xf>
    <xf numFmtId="164" fontId="7" fillId="3" borderId="36" xfId="18" applyFont="1" applyFill="1" applyBorder="1" applyAlignment="1" applyProtection="1">
      <alignment vertical="center"/>
    </xf>
    <xf numFmtId="164" fontId="7" fillId="4" borderId="36" xfId="18" applyFont="1" applyFill="1" applyBorder="1" applyAlignment="1" applyProtection="1">
      <alignment vertical="center"/>
    </xf>
    <xf numFmtId="10" fontId="11" fillId="4" borderId="26" xfId="16" applyNumberFormat="1" applyFont="1" applyFill="1" applyBorder="1" applyAlignment="1" applyProtection="1">
      <alignment horizontal="center" vertical="center"/>
    </xf>
    <xf numFmtId="0" fontId="7" fillId="3" borderId="29" xfId="0" applyFont="1" applyFill="1" applyBorder="1" applyAlignment="1" applyProtection="1">
      <alignment horizontal="right" vertical="top"/>
    </xf>
    <xf numFmtId="0" fontId="12" fillId="3" borderId="30" xfId="18" applyNumberFormat="1" applyFont="1" applyFill="1" applyBorder="1" applyAlignment="1" applyProtection="1">
      <alignment horizontal="left" vertical="top"/>
    </xf>
    <xf numFmtId="165" fontId="7" fillId="3" borderId="30" xfId="1" applyNumberFormat="1" applyFont="1" applyFill="1" applyBorder="1" applyAlignment="1" applyProtection="1">
      <alignment vertical="top"/>
    </xf>
    <xf numFmtId="164" fontId="7" fillId="3" borderId="34" xfId="18" applyNumberFormat="1" applyFont="1" applyFill="1" applyBorder="1" applyAlignment="1" applyProtection="1">
      <alignment horizontal="center" vertical="center"/>
    </xf>
    <xf numFmtId="164" fontId="7" fillId="3" borderId="30" xfId="18" applyFont="1" applyFill="1" applyBorder="1" applyAlignment="1" applyProtection="1">
      <alignment vertical="center"/>
    </xf>
    <xf numFmtId="164" fontId="7" fillId="4" borderId="30" xfId="18" applyFont="1" applyFill="1" applyBorder="1" applyAlignment="1" applyProtection="1">
      <alignment vertical="center"/>
    </xf>
    <xf numFmtId="10" fontId="11" fillId="4" borderId="34" xfId="16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right" vertical="top"/>
    </xf>
    <xf numFmtId="0" fontId="12" fillId="3" borderId="1" xfId="18" applyNumberFormat="1" applyFont="1" applyFill="1" applyBorder="1" applyAlignment="1" applyProtection="1">
      <alignment horizontal="left" vertical="top"/>
    </xf>
    <xf numFmtId="165" fontId="7" fillId="3" borderId="1" xfId="1" applyNumberFormat="1" applyFont="1" applyFill="1" applyBorder="1" applyAlignment="1" applyProtection="1">
      <alignment vertical="top"/>
    </xf>
    <xf numFmtId="164" fontId="7" fillId="3" borderId="3" xfId="18" applyNumberFormat="1" applyFont="1" applyFill="1" applyBorder="1" applyAlignment="1" applyProtection="1">
      <alignment horizontal="center" vertical="center"/>
    </xf>
    <xf numFmtId="164" fontId="7" fillId="3" borderId="1" xfId="18" applyFont="1" applyFill="1" applyBorder="1" applyAlignment="1" applyProtection="1">
      <alignment vertical="center"/>
    </xf>
    <xf numFmtId="10" fontId="11" fillId="4" borderId="3" xfId="16" applyNumberFormat="1" applyFont="1" applyFill="1" applyBorder="1" applyAlignment="1" applyProtection="1">
      <alignment horizontal="center" vertical="center"/>
    </xf>
    <xf numFmtId="164" fontId="8" fillId="0" borderId="12" xfId="18" applyFont="1" applyFill="1" applyBorder="1" applyAlignment="1" applyProtection="1">
      <alignment horizontal="center" vertical="center"/>
    </xf>
    <xf numFmtId="0" fontId="10" fillId="6" borderId="1" xfId="6" applyFont="1" applyFill="1" applyBorder="1" applyAlignment="1" applyProtection="1">
      <alignment horizontal="left" vertical="top" wrapText="1"/>
    </xf>
    <xf numFmtId="0" fontId="10" fillId="0" borderId="1" xfId="10" applyFont="1" applyFill="1" applyBorder="1" applyAlignment="1" applyProtection="1">
      <alignment horizontal="left" vertical="top" wrapText="1"/>
    </xf>
    <xf numFmtId="0" fontId="8" fillId="0" borderId="1" xfId="10" applyFont="1" applyFill="1" applyBorder="1" applyAlignment="1" applyProtection="1">
      <alignment horizontal="center" vertical="top"/>
    </xf>
    <xf numFmtId="0" fontId="8" fillId="0" borderId="2" xfId="10" applyFont="1" applyFill="1" applyBorder="1" applyAlignment="1" applyProtection="1">
      <alignment horizontal="right" vertical="top"/>
    </xf>
    <xf numFmtId="4" fontId="7" fillId="0" borderId="12" xfId="18" applyNumberFormat="1" applyFont="1" applyFill="1" applyBorder="1" applyAlignment="1" applyProtection="1">
      <alignment horizontal="center" vertical="center"/>
    </xf>
    <xf numFmtId="4" fontId="7" fillId="2" borderId="36" xfId="18" applyNumberFormat="1" applyFont="1" applyFill="1" applyBorder="1" applyAlignment="1" applyProtection="1">
      <alignment horizontal="center" vertical="center"/>
    </xf>
    <xf numFmtId="4" fontId="7" fillId="2" borderId="30" xfId="18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vertical="top"/>
    </xf>
    <xf numFmtId="167" fontId="8" fillId="0" borderId="0" xfId="0" applyNumberFormat="1" applyFont="1" applyFill="1" applyBorder="1" applyAlignment="1" applyProtection="1">
      <alignment vertical="top"/>
    </xf>
    <xf numFmtId="0" fontId="7" fillId="2" borderId="35" xfId="10" applyFont="1" applyFill="1" applyBorder="1" applyAlignment="1" applyProtection="1">
      <alignment horizontal="right" vertical="top"/>
    </xf>
    <xf numFmtId="0" fontId="12" fillId="2" borderId="36" xfId="10" applyFont="1" applyFill="1" applyBorder="1" applyAlignment="1" applyProtection="1">
      <alignment horizontal="left" vertical="top" wrapText="1"/>
    </xf>
    <xf numFmtId="0" fontId="7" fillId="2" borderId="36" xfId="10" applyFont="1" applyFill="1" applyBorder="1" applyAlignment="1" applyProtection="1">
      <alignment horizontal="center" vertical="top"/>
    </xf>
    <xf numFmtId="164" fontId="7" fillId="2" borderId="36" xfId="18" applyFont="1" applyFill="1" applyBorder="1" applyAlignment="1" applyProtection="1">
      <alignment horizontal="center" vertical="center"/>
    </xf>
    <xf numFmtId="0" fontId="7" fillId="2" borderId="29" xfId="10" applyFont="1" applyFill="1" applyBorder="1" applyAlignment="1" applyProtection="1">
      <alignment horizontal="right" vertical="top"/>
    </xf>
    <xf numFmtId="0" fontId="12" fillId="2" borderId="30" xfId="10" applyFont="1" applyFill="1" applyBorder="1" applyAlignment="1" applyProtection="1">
      <alignment horizontal="left" vertical="top" wrapText="1"/>
    </xf>
    <xf numFmtId="0" fontId="7" fillId="2" borderId="30" xfId="10" applyFont="1" applyFill="1" applyBorder="1" applyAlignment="1" applyProtection="1">
      <alignment horizontal="center" vertical="top"/>
    </xf>
    <xf numFmtId="164" fontId="7" fillId="2" borderId="30" xfId="18" applyFont="1" applyFill="1" applyBorder="1" applyAlignment="1" applyProtection="1">
      <alignment horizontal="center" vertical="center"/>
    </xf>
    <xf numFmtId="0" fontId="7" fillId="2" borderId="38" xfId="10" applyFont="1" applyFill="1" applyBorder="1" applyAlignment="1" applyProtection="1">
      <alignment horizontal="right" vertical="top"/>
    </xf>
    <xf numFmtId="0" fontId="12" fillId="2" borderId="33" xfId="10" applyFont="1" applyFill="1" applyBorder="1" applyAlignment="1" applyProtection="1">
      <alignment horizontal="left" vertical="top" wrapText="1"/>
    </xf>
    <xf numFmtId="0" fontId="7" fillId="2" borderId="33" xfId="10" applyFont="1" applyFill="1" applyBorder="1" applyAlignment="1" applyProtection="1">
      <alignment horizontal="center" vertical="top"/>
    </xf>
    <xf numFmtId="164" fontId="7" fillId="2" borderId="32" xfId="18" applyNumberFormat="1" applyFont="1" applyFill="1" applyBorder="1" applyAlignment="1" applyProtection="1">
      <alignment horizontal="center" vertical="center"/>
    </xf>
    <xf numFmtId="164" fontId="7" fillId="2" borderId="33" xfId="18" applyFont="1" applyFill="1" applyBorder="1" applyAlignment="1" applyProtection="1">
      <alignment horizontal="center" vertical="center"/>
    </xf>
    <xf numFmtId="164" fontId="7" fillId="2" borderId="32" xfId="18" applyFont="1" applyFill="1" applyBorder="1" applyAlignment="1" applyProtection="1">
      <alignment horizontal="center" vertical="center"/>
    </xf>
    <xf numFmtId="10" fontId="11" fillId="2" borderId="39" xfId="16" applyNumberFormat="1" applyFont="1" applyFill="1" applyBorder="1" applyAlignment="1" applyProtection="1">
      <alignment horizontal="center" vertical="center"/>
    </xf>
    <xf numFmtId="0" fontId="8" fillId="0" borderId="10" xfId="5" applyFont="1" applyFill="1" applyBorder="1" applyAlignment="1" applyProtection="1">
      <alignment horizontal="right" vertical="top"/>
    </xf>
    <xf numFmtId="0" fontId="8" fillId="0" borderId="11" xfId="5" applyFont="1" applyFill="1" applyBorder="1" applyAlignment="1" applyProtection="1">
      <alignment horizontal="center" vertical="top"/>
    </xf>
    <xf numFmtId="164" fontId="8" fillId="0" borderId="14" xfId="18" applyNumberFormat="1" applyFont="1" applyFill="1" applyBorder="1" applyAlignment="1" applyProtection="1">
      <alignment horizontal="center" vertical="center"/>
    </xf>
    <xf numFmtId="164" fontId="8" fillId="0" borderId="11" xfId="18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0" borderId="0" xfId="5" applyFont="1" applyFill="1" applyBorder="1" applyAlignment="1" applyProtection="1">
      <alignment horizontal="center" vertical="center"/>
    </xf>
    <xf numFmtId="0" fontId="10" fillId="0" borderId="0" xfId="5" applyFont="1" applyFill="1" applyBorder="1" applyAlignment="1" applyProtection="1">
      <alignment horizontal="center" vertical="center" wrapText="1"/>
    </xf>
    <xf numFmtId="164" fontId="8" fillId="0" borderId="0" xfId="18" applyFont="1" applyFill="1" applyBorder="1" applyAlignment="1" applyProtection="1">
      <alignment horizontal="center" vertical="center"/>
    </xf>
    <xf numFmtId="10" fontId="9" fillId="0" borderId="0" xfId="16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165" fontId="12" fillId="0" borderId="12" xfId="1" applyNumberFormat="1" applyFont="1" applyFill="1" applyBorder="1" applyAlignment="1" applyProtection="1">
      <alignment horizontal="center" vertical="center" wrapText="1"/>
    </xf>
    <xf numFmtId="10" fontId="7" fillId="3" borderId="4" xfId="16" applyNumberFormat="1" applyFont="1" applyFill="1" applyBorder="1" applyAlignment="1" applyProtection="1">
      <alignment horizontal="center" vertical="center"/>
    </xf>
    <xf numFmtId="167" fontId="10" fillId="0" borderId="0" xfId="0" applyNumberFormat="1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8" fillId="0" borderId="0" xfId="0" applyFont="1" applyFill="1" applyBorder="1" applyAlignment="1" applyProtection="1">
      <alignment horizontal="center" vertical="center"/>
    </xf>
    <xf numFmtId="10" fontId="7" fillId="0" borderId="27" xfId="16" applyNumberFormat="1" applyFont="1" applyFill="1" applyBorder="1" applyAlignment="1" applyProtection="1">
      <alignment horizontal="center" vertical="center"/>
    </xf>
    <xf numFmtId="10" fontId="7" fillId="0" borderId="28" xfId="16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right" vertical="center"/>
    </xf>
    <xf numFmtId="0" fontId="10" fillId="0" borderId="0" xfId="0" applyFont="1" applyFill="1" applyBorder="1" applyAlignment="1" applyProtection="1">
      <alignment horizontal="right" vertical="center"/>
    </xf>
    <xf numFmtId="165" fontId="7" fillId="0" borderId="0" xfId="1" applyNumberFormat="1" applyFont="1" applyFill="1" applyBorder="1" applyAlignment="1" applyProtection="1">
      <alignment horizontal="right" vertical="center" wrapText="1"/>
    </xf>
    <xf numFmtId="165" fontId="7" fillId="0" borderId="0" xfId="1" applyNumberFormat="1" applyFont="1" applyFill="1" applyBorder="1" applyAlignment="1" applyProtection="1">
      <alignment horizontal="center" vertical="center" wrapText="1"/>
    </xf>
    <xf numFmtId="44" fontId="7" fillId="0" borderId="0" xfId="1" applyFont="1" applyFill="1" applyBorder="1" applyAlignment="1" applyProtection="1">
      <alignment horizontal="center" vertical="center"/>
    </xf>
    <xf numFmtId="10" fontId="11" fillId="0" borderId="0" xfId="16" applyNumberFormat="1" applyFont="1" applyFill="1" applyBorder="1" applyAlignment="1" applyProtection="1">
      <alignment horizontal="center" vertical="center"/>
    </xf>
    <xf numFmtId="164" fontId="8" fillId="0" borderId="0" xfId="18" applyFont="1" applyAlignment="1" applyProtection="1">
      <alignment horizontal="right" vertical="top"/>
    </xf>
    <xf numFmtId="164" fontId="8" fillId="0" borderId="0" xfId="18" applyFont="1" applyAlignment="1" applyProtection="1">
      <alignment vertical="top"/>
    </xf>
    <xf numFmtId="164" fontId="8" fillId="0" borderId="50" xfId="18" applyNumberFormat="1" applyFont="1" applyFill="1" applyBorder="1" applyAlignment="1" applyProtection="1">
      <alignment horizontal="center" vertical="center"/>
    </xf>
    <xf numFmtId="164" fontId="8" fillId="0" borderId="51" xfId="18" applyNumberFormat="1" applyFont="1" applyFill="1" applyBorder="1" applyAlignment="1" applyProtection="1">
      <alignment horizontal="center" vertical="center"/>
    </xf>
    <xf numFmtId="10" fontId="9" fillId="0" borderId="52" xfId="16" applyNumberFormat="1" applyFont="1" applyFill="1" applyBorder="1" applyAlignment="1" applyProtection="1">
      <alignment horizontal="center" vertical="center"/>
    </xf>
    <xf numFmtId="0" fontId="10" fillId="0" borderId="11" xfId="5" applyFont="1" applyFill="1" applyBorder="1" applyAlignment="1" applyProtection="1">
      <alignment horizontal="left" vertical="top" wrapText="1"/>
    </xf>
    <xf numFmtId="164" fontId="7" fillId="2" borderId="41" xfId="18" applyNumberFormat="1" applyFont="1" applyFill="1" applyBorder="1" applyAlignment="1" applyProtection="1">
      <alignment horizontal="center" vertical="center"/>
      <protection locked="0"/>
    </xf>
    <xf numFmtId="164" fontId="7" fillId="2" borderId="42" xfId="18" applyNumberFormat="1" applyFont="1" applyFill="1" applyBorder="1" applyAlignment="1" applyProtection="1">
      <alignment horizontal="center" vertical="center"/>
      <protection locked="0"/>
    </xf>
    <xf numFmtId="164" fontId="7" fillId="2" borderId="30" xfId="18" applyNumberFormat="1" applyFont="1" applyFill="1" applyBorder="1" applyAlignment="1" applyProtection="1">
      <alignment horizontal="center" vertical="center"/>
      <protection locked="0"/>
    </xf>
    <xf numFmtId="164" fontId="7" fillId="2" borderId="31" xfId="18" applyNumberFormat="1" applyFont="1" applyFill="1" applyBorder="1" applyAlignment="1" applyProtection="1">
      <alignment horizontal="center" vertical="center"/>
      <protection locked="0"/>
    </xf>
    <xf numFmtId="164" fontId="8" fillId="0" borderId="1" xfId="18" applyNumberFormat="1" applyFont="1" applyFill="1" applyBorder="1" applyAlignment="1" applyProtection="1">
      <alignment horizontal="center" vertical="center"/>
      <protection locked="0"/>
    </xf>
    <xf numFmtId="164" fontId="7" fillId="2" borderId="36" xfId="18" applyNumberFormat="1" applyFont="1" applyFill="1" applyBorder="1" applyAlignment="1" applyProtection="1">
      <alignment horizontal="center" vertical="center"/>
      <protection locked="0"/>
    </xf>
    <xf numFmtId="164" fontId="7" fillId="2" borderId="37" xfId="18" applyNumberFormat="1" applyFont="1" applyFill="1" applyBorder="1" applyAlignment="1" applyProtection="1">
      <alignment horizontal="center" vertical="center"/>
      <protection locked="0"/>
    </xf>
    <xf numFmtId="164" fontId="7" fillId="3" borderId="36" xfId="18" applyNumberFormat="1" applyFont="1" applyFill="1" applyBorder="1" applyAlignment="1" applyProtection="1">
      <alignment horizontal="center" vertical="center"/>
      <protection locked="0"/>
    </xf>
    <xf numFmtId="164" fontId="7" fillId="3" borderId="37" xfId="18" applyNumberFormat="1" applyFont="1" applyFill="1" applyBorder="1" applyAlignment="1" applyProtection="1">
      <alignment horizontal="center" vertical="center"/>
      <protection locked="0"/>
    </xf>
    <xf numFmtId="164" fontId="7" fillId="3" borderId="30" xfId="18" applyNumberFormat="1" applyFont="1" applyFill="1" applyBorder="1" applyAlignment="1" applyProtection="1">
      <alignment horizontal="center" vertical="center"/>
      <protection locked="0"/>
    </xf>
    <xf numFmtId="164" fontId="7" fillId="3" borderId="31" xfId="18" applyNumberFormat="1" applyFont="1" applyFill="1" applyBorder="1" applyAlignment="1" applyProtection="1">
      <alignment horizontal="center" vertical="center"/>
      <protection locked="0"/>
    </xf>
    <xf numFmtId="164" fontId="7" fillId="3" borderId="1" xfId="18" applyNumberFormat="1" applyFont="1" applyFill="1" applyBorder="1" applyAlignment="1" applyProtection="1">
      <alignment horizontal="center" vertical="center"/>
      <protection locked="0"/>
    </xf>
    <xf numFmtId="164" fontId="7" fillId="3" borderId="15" xfId="18" applyNumberFormat="1" applyFont="1" applyFill="1" applyBorder="1" applyAlignment="1" applyProtection="1">
      <alignment horizontal="center" vertical="center"/>
      <protection locked="0"/>
    </xf>
    <xf numFmtId="164" fontId="8" fillId="0" borderId="15" xfId="18" applyNumberFormat="1" applyFont="1" applyFill="1" applyBorder="1" applyAlignment="1" applyProtection="1">
      <alignment horizontal="center" vertical="center"/>
      <protection locked="0"/>
    </xf>
    <xf numFmtId="164" fontId="7" fillId="2" borderId="33" xfId="18" applyNumberFormat="1" applyFont="1" applyFill="1" applyBorder="1" applyAlignment="1" applyProtection="1">
      <alignment horizontal="center" vertical="center"/>
      <protection locked="0"/>
    </xf>
    <xf numFmtId="164" fontId="7" fillId="2" borderId="32" xfId="18" applyNumberFormat="1" applyFont="1" applyFill="1" applyBorder="1" applyAlignment="1" applyProtection="1">
      <alignment horizontal="center" vertical="center"/>
      <protection locked="0"/>
    </xf>
    <xf numFmtId="164" fontId="8" fillId="0" borderId="11" xfId="18" applyNumberFormat="1" applyFont="1" applyFill="1" applyBorder="1" applyAlignment="1" applyProtection="1">
      <alignment horizontal="center" vertical="center"/>
      <protection locked="0"/>
    </xf>
    <xf numFmtId="164" fontId="8" fillId="0" borderId="14" xfId="18" applyNumberFormat="1" applyFont="1" applyFill="1" applyBorder="1" applyAlignment="1" applyProtection="1">
      <alignment horizontal="center" vertical="center"/>
      <protection locked="0"/>
    </xf>
    <xf numFmtId="10" fontId="12" fillId="4" borderId="6" xfId="1" applyNumberFormat="1" applyFont="1" applyFill="1" applyBorder="1" applyAlignment="1" applyProtection="1">
      <alignment vertical="center"/>
      <protection locked="0"/>
    </xf>
    <xf numFmtId="0" fontId="7" fillId="3" borderId="23" xfId="0" applyFont="1" applyFill="1" applyBorder="1" applyAlignment="1" applyProtection="1">
      <alignment horizontal="center" vertical="center"/>
    </xf>
    <xf numFmtId="0" fontId="7" fillId="3" borderId="24" xfId="0" applyFont="1" applyFill="1" applyBorder="1" applyAlignment="1" applyProtection="1">
      <alignment horizontal="center" vertical="center"/>
    </xf>
    <xf numFmtId="164" fontId="12" fillId="3" borderId="17" xfId="18" applyFont="1" applyFill="1" applyBorder="1" applyAlignment="1" applyProtection="1">
      <alignment horizontal="center" vertical="center"/>
    </xf>
    <xf numFmtId="164" fontId="12" fillId="3" borderId="18" xfId="18" applyFont="1" applyFill="1" applyBorder="1" applyAlignment="1" applyProtection="1">
      <alignment horizontal="center" vertical="center"/>
    </xf>
    <xf numFmtId="0" fontId="6" fillId="5" borderId="0" xfId="9" applyFont="1" applyFill="1" applyBorder="1" applyAlignment="1" applyProtection="1">
      <alignment horizontal="center" vertical="center" wrapText="1"/>
    </xf>
    <xf numFmtId="0" fontId="7" fillId="5" borderId="0" xfId="9" applyFont="1" applyFill="1" applyBorder="1" applyAlignment="1" applyProtection="1">
      <alignment horizontal="right" vertical="center" wrapText="1"/>
    </xf>
    <xf numFmtId="164" fontId="7" fillId="3" borderId="17" xfId="18" applyFont="1" applyFill="1" applyBorder="1" applyAlignment="1" applyProtection="1">
      <alignment horizontal="center" vertical="center"/>
    </xf>
    <xf numFmtId="164" fontId="7" fillId="3" borderId="18" xfId="18" applyFont="1" applyFill="1" applyBorder="1" applyAlignment="1" applyProtection="1">
      <alignment horizontal="center" vertical="center"/>
    </xf>
    <xf numFmtId="164" fontId="7" fillId="3" borderId="19" xfId="18" applyFont="1" applyFill="1" applyBorder="1" applyAlignment="1" applyProtection="1">
      <alignment horizontal="center" vertical="center" wrapText="1"/>
    </xf>
    <xf numFmtId="164" fontId="7" fillId="3" borderId="20" xfId="18" applyFon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/>
    </xf>
    <xf numFmtId="0" fontId="7" fillId="3" borderId="22" xfId="0" applyFont="1" applyFill="1" applyBorder="1" applyAlignment="1" applyProtection="1">
      <alignment horizontal="center" vertical="center"/>
    </xf>
    <xf numFmtId="165" fontId="12" fillId="4" borderId="6" xfId="1" applyNumberFormat="1" applyFont="1" applyFill="1" applyBorder="1" applyAlignment="1" applyProtection="1">
      <alignment horizontal="right" vertical="center"/>
    </xf>
    <xf numFmtId="165" fontId="12" fillId="4" borderId="16" xfId="1" applyNumberFormat="1" applyFont="1" applyFill="1" applyBorder="1" applyAlignment="1" applyProtection="1">
      <alignment horizontal="right" vertical="center"/>
    </xf>
    <xf numFmtId="165" fontId="12" fillId="4" borderId="25" xfId="1" applyNumberFormat="1" applyFont="1" applyFill="1" applyBorder="1" applyAlignment="1" applyProtection="1">
      <alignment horizontal="right" vertical="center"/>
    </xf>
    <xf numFmtId="165" fontId="12" fillId="3" borderId="6" xfId="1" applyNumberFormat="1" applyFont="1" applyFill="1" applyBorder="1" applyAlignment="1" applyProtection="1">
      <alignment horizontal="right" vertical="center"/>
      <protection locked="0"/>
    </xf>
    <xf numFmtId="0" fontId="0" fillId="0" borderId="16" xfId="0" applyBorder="1" applyAlignment="1" applyProtection="1">
      <alignment horizontal="right" vertical="center"/>
      <protection locked="0"/>
    </xf>
    <xf numFmtId="0" fontId="0" fillId="0" borderId="25" xfId="0" applyBorder="1" applyAlignment="1" applyProtection="1">
      <alignment horizontal="right" vertical="center"/>
      <protection locked="0"/>
    </xf>
    <xf numFmtId="44" fontId="12" fillId="3" borderId="6" xfId="1" applyFont="1" applyFill="1" applyBorder="1" applyAlignment="1" applyProtection="1">
      <alignment horizontal="center" vertical="center"/>
    </xf>
    <xf numFmtId="44" fontId="12" fillId="3" borderId="16" xfId="1" applyFont="1" applyFill="1" applyBorder="1" applyAlignment="1" applyProtection="1">
      <alignment horizontal="center" vertical="center"/>
    </xf>
    <xf numFmtId="44" fontId="12" fillId="3" borderId="25" xfId="1" applyFont="1" applyFill="1" applyBorder="1" applyAlignment="1" applyProtection="1">
      <alignment horizontal="center" vertical="center"/>
    </xf>
  </cellXfs>
  <cellStyles count="93">
    <cellStyle name="20% - Accent1" xfId="24"/>
    <cellStyle name="20% - Accent2" xfId="25"/>
    <cellStyle name="20% - Accent3" xfId="26"/>
    <cellStyle name="20% - Accent4" xfId="27"/>
    <cellStyle name="20% - Accent5" xfId="28"/>
    <cellStyle name="20% - Accent6" xfId="29"/>
    <cellStyle name="40% - Accent1" xfId="30"/>
    <cellStyle name="40% - Accent2" xfId="31"/>
    <cellStyle name="40% - Accent3" xfId="32"/>
    <cellStyle name="40% - Accent4" xfId="33"/>
    <cellStyle name="40% - Accent5" xfId="34"/>
    <cellStyle name="40% - Accent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Accent1" xfId="42"/>
    <cellStyle name="Accent2" xfId="43"/>
    <cellStyle name="Accent3" xfId="44"/>
    <cellStyle name="Accent4" xfId="45"/>
    <cellStyle name="Accent5" xfId="46"/>
    <cellStyle name="Accent6" xfId="47"/>
    <cellStyle name="Bad" xfId="48"/>
    <cellStyle name="Calculation" xfId="49"/>
    <cellStyle name="Check Cell" xfId="50"/>
    <cellStyle name="Data" xfId="51"/>
    <cellStyle name="Data 2" xfId="52"/>
    <cellStyle name="Data 2 2" xfId="53"/>
    <cellStyle name="Euro" xfId="54"/>
    <cellStyle name="Euro 2" xfId="55"/>
    <cellStyle name="Euro 2 2" xfId="56"/>
    <cellStyle name="Explanatory Text" xfId="57"/>
    <cellStyle name="Fixo" xfId="58"/>
    <cellStyle name="Fixo 2" xfId="59"/>
    <cellStyle name="Fixo 2 2" xfId="60"/>
    <cellStyle name="Good" xfId="61"/>
    <cellStyle name="Heading 1" xfId="62"/>
    <cellStyle name="Heading 2" xfId="63"/>
    <cellStyle name="Heading 3" xfId="64"/>
    <cellStyle name="Heading 4" xfId="65"/>
    <cellStyle name="Input" xfId="66"/>
    <cellStyle name="Linked Cell" xfId="67"/>
    <cellStyle name="Moeda" xfId="1" builtinId="4"/>
    <cellStyle name="Moeda 2" xfId="68"/>
    <cellStyle name="Moeda0" xfId="69"/>
    <cellStyle name="Moeda0 2" xfId="70"/>
    <cellStyle name="Moeda0 2 2" xfId="71"/>
    <cellStyle name="Neutral" xfId="72"/>
    <cellStyle name="Normal" xfId="0" builtinId="0"/>
    <cellStyle name="Normal 10" xfId="2"/>
    <cellStyle name="Normal 11" xfId="3"/>
    <cellStyle name="Normal 12" xfId="4"/>
    <cellStyle name="Normal 13" xfId="5"/>
    <cellStyle name="Normal 14" xfId="6"/>
    <cellStyle name="Normal 15" xfId="7"/>
    <cellStyle name="Normal 2" xfId="8"/>
    <cellStyle name="Normal 2 2" xfId="73"/>
    <cellStyle name="Normal 2 2 2 2" xfId="74"/>
    <cellStyle name="Normal 2 2 2 2 2" xfId="75"/>
    <cellStyle name="Normal 2 3" xfId="76"/>
    <cellStyle name="Normal 2 3 2" xfId="77"/>
    <cellStyle name="Normal 3" xfId="9"/>
    <cellStyle name="Normal 4" xfId="10"/>
    <cellStyle name="Normal 5" xfId="11"/>
    <cellStyle name="Normal 6" xfId="12"/>
    <cellStyle name="Normal 7" xfId="13"/>
    <cellStyle name="Normal 8" xfId="14"/>
    <cellStyle name="Normal 9" xfId="15"/>
    <cellStyle name="Note" xfId="78"/>
    <cellStyle name="Note 2" xfId="79"/>
    <cellStyle name="Output" xfId="80"/>
    <cellStyle name="Porcentagem" xfId="16" builtinId="5"/>
    <cellStyle name="Porcentagem 2" xfId="22"/>
    <cellStyle name="Porcentagem 2 2" xfId="81"/>
    <cellStyle name="Separador de milhares 2" xfId="17"/>
    <cellStyle name="Separador de milhares 2 2" xfId="82"/>
    <cellStyle name="Separador de milhares 3" xfId="83"/>
    <cellStyle name="Separador de milhares 3 2" xfId="84"/>
    <cellStyle name="Separador de milhares 3 2 2" xfId="85"/>
    <cellStyle name="Separador de milhares 3 3" xfId="86"/>
    <cellStyle name="Separador de milhares 3 3 2" xfId="20"/>
    <cellStyle name="Title" xfId="87"/>
    <cellStyle name="Vírgula" xfId="18" builtinId="3"/>
    <cellStyle name="Vírgula 2" xfId="23"/>
    <cellStyle name="Vírgula 2 2" xfId="88"/>
    <cellStyle name="Vírgula 3" xfId="21"/>
    <cellStyle name="Vírgula0" xfId="89"/>
    <cellStyle name="Vírgula0 2" xfId="90"/>
    <cellStyle name="Vírgula0 2 2" xfId="91"/>
    <cellStyle name="Warning Text" xfId="92"/>
    <cellStyle name="常规_清单Z" xfId="19"/>
  </cellStyles>
  <dxfs count="0"/>
  <tableStyles count="0" defaultTableStyle="TableStyleMedium9" defaultPivotStyle="PivotStyleLight16"/>
  <colors>
    <mruColors>
      <color rgb="FFFFC000"/>
      <color rgb="FFD9D9D9"/>
      <color rgb="FF000000"/>
      <color rgb="FF00B0F0"/>
      <color rgb="FF8DB4E2"/>
      <color rgb="FF92D050"/>
      <color rgb="FF7030A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276225</xdr:colOff>
          <xdr:row>2</xdr:row>
          <xdr:rowOff>171450</xdr:rowOff>
        </xdr:from>
        <xdr:to>
          <xdr:col>2</xdr:col>
          <xdr:colOff>1628775</xdr:colOff>
          <xdr:row>2</xdr:row>
          <xdr:rowOff>171450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12</xdr:col>
      <xdr:colOff>1466850</xdr:colOff>
      <xdr:row>3</xdr:row>
      <xdr:rowOff>225137</xdr:rowOff>
    </xdr:from>
    <xdr:to>
      <xdr:col>14</xdr:col>
      <xdr:colOff>924965</xdr:colOff>
      <xdr:row>5</xdr:row>
      <xdr:rowOff>411307</xdr:rowOff>
    </xdr:to>
    <xdr:pic>
      <xdr:nvPicPr>
        <xdr:cNvPr id="5" name="Figuras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155150" y="834737"/>
          <a:ext cx="3553865" cy="1214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">
    <tabColor rgb="FFC00000"/>
  </sheetPr>
  <dimension ref="A2:S237"/>
  <sheetViews>
    <sheetView tabSelected="1" view="pageBreakPreview" zoomScale="50" zoomScaleNormal="55" zoomScaleSheetLayoutView="50" workbookViewId="0">
      <pane xSplit="8" ySplit="14" topLeftCell="I15" activePane="bottomRight" state="frozen"/>
      <selection pane="topRight" activeCell="K1" sqref="K1"/>
      <selection pane="bottomLeft" activeCell="A15" sqref="A15"/>
      <selection pane="bottomRight" activeCell="E13" sqref="E13"/>
    </sheetView>
  </sheetViews>
  <sheetFormatPr defaultRowHeight="20.25"/>
  <cols>
    <col min="1" max="1" width="1.7109375" style="6" customWidth="1"/>
    <col min="2" max="2" width="12.28515625" style="1" bestFit="1" customWidth="1"/>
    <col min="3" max="3" width="100.7109375" style="12" customWidth="1"/>
    <col min="4" max="4" width="13.7109375" style="6" customWidth="1"/>
    <col min="5" max="8" width="25.7109375" style="4" customWidth="1"/>
    <col min="9" max="9" width="1.7109375" style="4" customWidth="1"/>
    <col min="10" max="13" width="25.7109375" style="6" customWidth="1"/>
    <col min="14" max="14" width="35.7109375" style="6" customWidth="1"/>
    <col min="15" max="15" width="15.7109375" style="7" customWidth="1"/>
    <col min="16" max="16" width="1.7109375" style="6" customWidth="1"/>
    <col min="17" max="17" width="29.140625" style="8" customWidth="1"/>
    <col min="18" max="18" width="28.5703125" style="6" customWidth="1"/>
    <col min="19" max="19" width="28.28515625" style="6" customWidth="1"/>
    <col min="20" max="16384" width="9.140625" style="6"/>
  </cols>
  <sheetData>
    <row r="2" spans="2:19" ht="5.25" customHeight="1">
      <c r="C2" s="2"/>
      <c r="D2" s="3"/>
      <c r="J2" s="5"/>
    </row>
    <row r="3" spans="2:19">
      <c r="C3" s="2"/>
      <c r="D3" s="3"/>
      <c r="J3" s="5"/>
    </row>
    <row r="4" spans="2:19" s="9" customFormat="1" ht="39.950000000000003" customHeight="1">
      <c r="B4" s="157" t="s">
        <v>28</v>
      </c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Q4" s="10"/>
      <c r="R4" s="11"/>
    </row>
    <row r="5" spans="2:19" s="9" customFormat="1" ht="39.950000000000003" customHeight="1">
      <c r="B5" s="157" t="s">
        <v>27</v>
      </c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Q5" s="10"/>
      <c r="R5" s="11"/>
    </row>
    <row r="6" spans="2:19" s="9" customFormat="1" ht="39.950000000000003" customHeight="1">
      <c r="B6" s="157" t="s">
        <v>52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Q6" s="10"/>
      <c r="R6" s="11"/>
    </row>
    <row r="7" spans="2:19" s="9" customFormat="1" ht="39.950000000000003" customHeight="1">
      <c r="B7" s="157" t="s">
        <v>96</v>
      </c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Q7" s="10"/>
      <c r="R7" s="11"/>
    </row>
    <row r="8" spans="2:19" s="9" customFormat="1" ht="39.950000000000003" customHeight="1">
      <c r="B8" s="158" t="s">
        <v>74</v>
      </c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Q8" s="10"/>
      <c r="R8" s="11"/>
    </row>
    <row r="9" spans="2:19" ht="9.75" customHeight="1" thickBot="1">
      <c r="B9" s="6"/>
      <c r="D9" s="3"/>
      <c r="Q9" s="13"/>
    </row>
    <row r="10" spans="2:19" ht="60" customHeight="1" thickBot="1">
      <c r="B10" s="153" t="s">
        <v>10</v>
      </c>
      <c r="C10" s="155" t="s">
        <v>23</v>
      </c>
      <c r="D10" s="159" t="s">
        <v>15</v>
      </c>
      <c r="E10" s="161" t="s">
        <v>14</v>
      </c>
      <c r="F10" s="162"/>
      <c r="G10" s="162"/>
      <c r="H10" s="162"/>
      <c r="I10" s="14"/>
      <c r="J10" s="163" t="s">
        <v>88</v>
      </c>
      <c r="K10" s="163"/>
      <c r="L10" s="163"/>
      <c r="M10" s="163"/>
      <c r="N10" s="163"/>
      <c r="O10" s="164"/>
    </row>
    <row r="11" spans="2:19" ht="60" customHeight="1" thickBot="1">
      <c r="B11" s="154"/>
      <c r="C11" s="156"/>
      <c r="D11" s="160"/>
      <c r="E11" s="15" t="s">
        <v>1</v>
      </c>
      <c r="F11" s="15" t="s">
        <v>32</v>
      </c>
      <c r="G11" s="16" t="s">
        <v>33</v>
      </c>
      <c r="H11" s="16" t="s">
        <v>13</v>
      </c>
      <c r="I11" s="17"/>
      <c r="J11" s="18" t="s">
        <v>30</v>
      </c>
      <c r="K11" s="19" t="s">
        <v>1</v>
      </c>
      <c r="L11" s="20" t="s">
        <v>32</v>
      </c>
      <c r="M11" s="20" t="s">
        <v>33</v>
      </c>
      <c r="N11" s="20" t="s">
        <v>13</v>
      </c>
      <c r="O11" s="21" t="s">
        <v>0</v>
      </c>
    </row>
    <row r="12" spans="2:19" ht="21" thickBot="1">
      <c r="B12" s="22"/>
      <c r="C12" s="23"/>
      <c r="D12" s="24"/>
      <c r="E12" s="25"/>
      <c r="F12" s="25"/>
      <c r="G12" s="25"/>
      <c r="H12" s="25"/>
      <c r="I12" s="26"/>
      <c r="J12" s="24"/>
      <c r="K12" s="24"/>
      <c r="L12" s="24"/>
      <c r="M12" s="24"/>
      <c r="N12" s="24"/>
      <c r="O12" s="27"/>
    </row>
    <row r="13" spans="2:19" s="24" customFormat="1" ht="20.100000000000001" customHeight="1">
      <c r="B13" s="28">
        <v>1</v>
      </c>
      <c r="C13" s="29" t="s">
        <v>24</v>
      </c>
      <c r="D13" s="30"/>
      <c r="E13" s="134"/>
      <c r="F13" s="134"/>
      <c r="G13" s="135"/>
      <c r="H13" s="31"/>
      <c r="I13" s="32"/>
      <c r="J13" s="33"/>
      <c r="K13" s="33"/>
      <c r="L13" s="33"/>
      <c r="M13" s="33"/>
      <c r="N13" s="33"/>
      <c r="O13" s="34"/>
      <c r="Q13" s="35"/>
      <c r="R13" s="36"/>
      <c r="S13" s="37"/>
    </row>
    <row r="14" spans="2:19" s="24" customFormat="1" ht="20.100000000000001" customHeight="1">
      <c r="B14" s="38"/>
      <c r="C14" s="39"/>
      <c r="D14" s="40"/>
      <c r="E14" s="136"/>
      <c r="F14" s="136"/>
      <c r="G14" s="137"/>
      <c r="H14" s="41"/>
      <c r="I14" s="32"/>
      <c r="J14" s="42"/>
      <c r="K14" s="42"/>
      <c r="L14" s="42"/>
      <c r="M14" s="42"/>
      <c r="N14" s="42"/>
      <c r="O14" s="43"/>
      <c r="Q14" s="35"/>
      <c r="R14" s="36"/>
      <c r="S14" s="37"/>
    </row>
    <row r="15" spans="2:19" s="24" customFormat="1" ht="20.100000000000001" customHeight="1">
      <c r="B15" s="52">
        <v>2</v>
      </c>
      <c r="C15" s="53" t="s">
        <v>16</v>
      </c>
      <c r="D15" s="54"/>
      <c r="E15" s="139"/>
      <c r="F15" s="139"/>
      <c r="G15" s="140"/>
      <c r="H15" s="55"/>
      <c r="I15" s="32"/>
      <c r="J15" s="56"/>
      <c r="K15" s="56"/>
      <c r="L15" s="56"/>
      <c r="M15" s="56"/>
      <c r="N15" s="56">
        <f>SUBTOTAL(9,N17:N35)</f>
        <v>0</v>
      </c>
      <c r="O15" s="57">
        <f>SUBTOTAL(9,O17:O35)</f>
        <v>0</v>
      </c>
      <c r="Q15" s="35"/>
      <c r="R15" s="36"/>
      <c r="S15" s="37"/>
    </row>
    <row r="16" spans="2:19" s="24" customFormat="1" ht="20.100000000000001" customHeight="1">
      <c r="B16" s="38"/>
      <c r="C16" s="39"/>
      <c r="D16" s="40"/>
      <c r="E16" s="136"/>
      <c r="F16" s="136"/>
      <c r="G16" s="137"/>
      <c r="H16" s="58"/>
      <c r="I16" s="32"/>
      <c r="J16" s="59"/>
      <c r="K16" s="59"/>
      <c r="L16" s="59"/>
      <c r="M16" s="59"/>
      <c r="N16" s="59"/>
      <c r="O16" s="43"/>
      <c r="Q16" s="35"/>
      <c r="R16" s="36"/>
      <c r="S16" s="37"/>
    </row>
    <row r="17" spans="2:19" s="24" customFormat="1" ht="20.100000000000001" customHeight="1">
      <c r="B17" s="60" t="s">
        <v>19</v>
      </c>
      <c r="C17" s="61" t="s">
        <v>11</v>
      </c>
      <c r="D17" s="62"/>
      <c r="E17" s="141"/>
      <c r="F17" s="141"/>
      <c r="G17" s="142"/>
      <c r="H17" s="63"/>
      <c r="I17" s="32"/>
      <c r="J17" s="64"/>
      <c r="K17" s="64"/>
      <c r="L17" s="64"/>
      <c r="M17" s="64"/>
      <c r="N17" s="65">
        <f>SUBTOTAL(9,N19:N35)</f>
        <v>0</v>
      </c>
      <c r="O17" s="66">
        <f>SUBTOTAL(9,O19:O35)</f>
        <v>0</v>
      </c>
      <c r="Q17" s="35"/>
      <c r="R17" s="36"/>
      <c r="S17" s="37"/>
    </row>
    <row r="18" spans="2:19" s="24" customFormat="1" ht="20.100000000000001" customHeight="1">
      <c r="B18" s="67"/>
      <c r="C18" s="68"/>
      <c r="D18" s="69"/>
      <c r="E18" s="143"/>
      <c r="F18" s="143"/>
      <c r="G18" s="144"/>
      <c r="H18" s="70"/>
      <c r="I18" s="32"/>
      <c r="J18" s="71"/>
      <c r="K18" s="71"/>
      <c r="L18" s="71"/>
      <c r="M18" s="71"/>
      <c r="N18" s="72"/>
      <c r="O18" s="73"/>
      <c r="Q18" s="35"/>
      <c r="R18" s="36"/>
      <c r="S18" s="37"/>
    </row>
    <row r="19" spans="2:19" ht="39.950000000000003" customHeight="1">
      <c r="B19" s="74" t="s">
        <v>20</v>
      </c>
      <c r="C19" s="75" t="s">
        <v>36</v>
      </c>
      <c r="D19" s="76"/>
      <c r="E19" s="145"/>
      <c r="F19" s="145"/>
      <c r="G19" s="146"/>
      <c r="H19" s="77"/>
      <c r="I19" s="32"/>
      <c r="J19" s="78"/>
      <c r="K19" s="78"/>
      <c r="L19" s="78"/>
      <c r="M19" s="78"/>
      <c r="N19" s="78">
        <f>SUBTOTAL(9,N20:N23)</f>
        <v>0</v>
      </c>
      <c r="O19" s="79">
        <f>SUBTOTAL(9,O20:O23)</f>
        <v>0</v>
      </c>
      <c r="R19" s="36"/>
      <c r="S19" s="37"/>
    </row>
    <row r="20" spans="2:19" s="51" customFormat="1" ht="80.099999999999994" customHeight="1">
      <c r="B20" s="44" t="s">
        <v>75</v>
      </c>
      <c r="C20" s="45" t="s">
        <v>90</v>
      </c>
      <c r="D20" s="46" t="s">
        <v>48</v>
      </c>
      <c r="E20" s="138"/>
      <c r="F20" s="138"/>
      <c r="G20" s="138"/>
      <c r="H20" s="48">
        <f t="shared" ref="H20:H23" si="0">ROUND(+E20+F20+G20,2)</f>
        <v>0</v>
      </c>
      <c r="I20" s="49"/>
      <c r="J20" s="47">
        <v>6</v>
      </c>
      <c r="K20" s="47">
        <f t="shared" ref="K20:N23" si="1">ROUND($J20*E20,2)</f>
        <v>0</v>
      </c>
      <c r="L20" s="47">
        <f t="shared" si="1"/>
        <v>0</v>
      </c>
      <c r="M20" s="47">
        <f t="shared" si="1"/>
        <v>0</v>
      </c>
      <c r="N20" s="47">
        <f t="shared" si="1"/>
        <v>0</v>
      </c>
      <c r="O20" s="50" t="str">
        <f>IFERROR(+$N20/$J$81,"")</f>
        <v/>
      </c>
      <c r="Q20" s="13"/>
      <c r="R20" s="36"/>
      <c r="S20" s="37"/>
    </row>
    <row r="21" spans="2:19" s="51" customFormat="1" ht="80.099999999999994" customHeight="1">
      <c r="B21" s="44" t="s">
        <v>76</v>
      </c>
      <c r="C21" s="45" t="s">
        <v>91</v>
      </c>
      <c r="D21" s="46" t="s">
        <v>48</v>
      </c>
      <c r="E21" s="138"/>
      <c r="F21" s="138"/>
      <c r="G21" s="138"/>
      <c r="H21" s="48">
        <f t="shared" ref="H21:H22" si="2">ROUND(+E21+F21+G21,2)</f>
        <v>0</v>
      </c>
      <c r="I21" s="49"/>
      <c r="J21" s="47">
        <v>6</v>
      </c>
      <c r="K21" s="47">
        <f t="shared" ref="K21:K22" si="3">ROUND($J21*E21,2)</f>
        <v>0</v>
      </c>
      <c r="L21" s="47">
        <f t="shared" ref="L21:L22" si="4">ROUND($J21*F21,2)</f>
        <v>0</v>
      </c>
      <c r="M21" s="47">
        <f t="shared" ref="M21:M22" si="5">ROUND($J21*G21,2)</f>
        <v>0</v>
      </c>
      <c r="N21" s="47">
        <f t="shared" ref="N21:N22" si="6">ROUND($J21*H21,2)</f>
        <v>0</v>
      </c>
      <c r="O21" s="50" t="str">
        <f t="shared" ref="O21:O23" si="7">IFERROR(+$N21/$J$81,"")</f>
        <v/>
      </c>
      <c r="Q21" s="13"/>
      <c r="R21" s="36"/>
      <c r="S21" s="37"/>
    </row>
    <row r="22" spans="2:19" s="51" customFormat="1" ht="39.950000000000003" customHeight="1">
      <c r="B22" s="44" t="s">
        <v>89</v>
      </c>
      <c r="C22" s="45" t="s">
        <v>92</v>
      </c>
      <c r="D22" s="46" t="s">
        <v>7</v>
      </c>
      <c r="E22" s="138"/>
      <c r="F22" s="138"/>
      <c r="G22" s="138"/>
      <c r="H22" s="48">
        <f t="shared" si="2"/>
        <v>0</v>
      </c>
      <c r="I22" s="49"/>
      <c r="J22" s="47">
        <v>1</v>
      </c>
      <c r="K22" s="47">
        <f t="shared" si="3"/>
        <v>0</v>
      </c>
      <c r="L22" s="47">
        <f t="shared" si="4"/>
        <v>0</v>
      </c>
      <c r="M22" s="47">
        <f t="shared" si="5"/>
        <v>0</v>
      </c>
      <c r="N22" s="47">
        <f t="shared" si="6"/>
        <v>0</v>
      </c>
      <c r="O22" s="50" t="str">
        <f t="shared" si="7"/>
        <v/>
      </c>
      <c r="Q22" s="13"/>
      <c r="R22" s="36"/>
      <c r="S22" s="37"/>
    </row>
    <row r="23" spans="2:19" s="51" customFormat="1" ht="39.950000000000003" customHeight="1">
      <c r="B23" s="44" t="s">
        <v>94</v>
      </c>
      <c r="C23" s="45" t="s">
        <v>93</v>
      </c>
      <c r="D23" s="46" t="s">
        <v>7</v>
      </c>
      <c r="E23" s="138"/>
      <c r="F23" s="138"/>
      <c r="G23" s="138"/>
      <c r="H23" s="48">
        <f t="shared" si="0"/>
        <v>0</v>
      </c>
      <c r="I23" s="49"/>
      <c r="J23" s="47">
        <v>1</v>
      </c>
      <c r="K23" s="47">
        <f t="shared" si="1"/>
        <v>0</v>
      </c>
      <c r="L23" s="47">
        <f t="shared" si="1"/>
        <v>0</v>
      </c>
      <c r="M23" s="47">
        <f t="shared" si="1"/>
        <v>0</v>
      </c>
      <c r="N23" s="47">
        <f t="shared" si="1"/>
        <v>0</v>
      </c>
      <c r="O23" s="50" t="str">
        <f t="shared" si="7"/>
        <v/>
      </c>
      <c r="Q23" s="13"/>
      <c r="R23" s="36"/>
      <c r="S23" s="37"/>
    </row>
    <row r="24" spans="2:19" ht="39.950000000000003" customHeight="1">
      <c r="B24" s="74" t="s">
        <v>21</v>
      </c>
      <c r="C24" s="75" t="s">
        <v>37</v>
      </c>
      <c r="D24" s="76"/>
      <c r="E24" s="145"/>
      <c r="F24" s="145"/>
      <c r="G24" s="146"/>
      <c r="H24" s="77"/>
      <c r="I24" s="32"/>
      <c r="J24" s="78"/>
      <c r="K24" s="78"/>
      <c r="L24" s="78"/>
      <c r="M24" s="78"/>
      <c r="N24" s="78">
        <f>SUBTOTAL(9,N25:N27)</f>
        <v>0</v>
      </c>
      <c r="O24" s="79">
        <f>SUBTOTAL(9,O25:O27)</f>
        <v>0</v>
      </c>
      <c r="R24" s="36"/>
      <c r="S24" s="37"/>
    </row>
    <row r="25" spans="2:19" ht="39.950000000000003" customHeight="1">
      <c r="B25" s="74" t="s">
        <v>40</v>
      </c>
      <c r="C25" s="75" t="s">
        <v>42</v>
      </c>
      <c r="D25" s="76"/>
      <c r="E25" s="145"/>
      <c r="F25" s="145"/>
      <c r="G25" s="146"/>
      <c r="H25" s="77"/>
      <c r="I25" s="32"/>
      <c r="J25" s="78"/>
      <c r="K25" s="78"/>
      <c r="L25" s="78"/>
      <c r="M25" s="78"/>
      <c r="N25" s="78">
        <f>SUBTOTAL(9,N26:N27)</f>
        <v>0</v>
      </c>
      <c r="O25" s="79">
        <f>SUBTOTAL(9,O26:O27)</f>
        <v>0</v>
      </c>
      <c r="R25" s="36"/>
      <c r="S25" s="37"/>
    </row>
    <row r="26" spans="2:19" s="51" customFormat="1" ht="80.099999999999994" customHeight="1">
      <c r="B26" s="44" t="s">
        <v>38</v>
      </c>
      <c r="C26" s="45" t="s">
        <v>49</v>
      </c>
      <c r="D26" s="46" t="s">
        <v>7</v>
      </c>
      <c r="E26" s="138"/>
      <c r="F26" s="138"/>
      <c r="G26" s="147"/>
      <c r="H26" s="48">
        <f t="shared" ref="H26:H27" si="8">ROUND(+E26+F26+G26,2)</f>
        <v>0</v>
      </c>
      <c r="I26" s="80"/>
      <c r="J26" s="47">
        <v>1</v>
      </c>
      <c r="K26" s="47">
        <f t="shared" ref="K26:N27" si="9">ROUND($J26*E26,2)</f>
        <v>0</v>
      </c>
      <c r="L26" s="47">
        <f t="shared" si="9"/>
        <v>0</v>
      </c>
      <c r="M26" s="47">
        <f t="shared" si="9"/>
        <v>0</v>
      </c>
      <c r="N26" s="47">
        <f t="shared" si="9"/>
        <v>0</v>
      </c>
      <c r="O26" s="50" t="str">
        <f t="shared" ref="O26:O27" si="10">IFERROR(+$N26/$J$81,"")</f>
        <v/>
      </c>
      <c r="Q26" s="13"/>
      <c r="R26" s="36"/>
      <c r="S26" s="37"/>
    </row>
    <row r="27" spans="2:19" s="51" customFormat="1" ht="39.950000000000003" customHeight="1">
      <c r="B27" s="44" t="s">
        <v>39</v>
      </c>
      <c r="C27" s="45" t="s">
        <v>41</v>
      </c>
      <c r="D27" s="46" t="s">
        <v>7</v>
      </c>
      <c r="E27" s="138"/>
      <c r="F27" s="138"/>
      <c r="G27" s="147"/>
      <c r="H27" s="48">
        <f t="shared" si="8"/>
        <v>0</v>
      </c>
      <c r="I27" s="80"/>
      <c r="J27" s="47">
        <v>1</v>
      </c>
      <c r="K27" s="47">
        <f t="shared" si="9"/>
        <v>0</v>
      </c>
      <c r="L27" s="47">
        <f t="shared" si="9"/>
        <v>0</v>
      </c>
      <c r="M27" s="47">
        <f t="shared" si="9"/>
        <v>0</v>
      </c>
      <c r="N27" s="47">
        <f t="shared" si="9"/>
        <v>0</v>
      </c>
      <c r="O27" s="50" t="str">
        <f t="shared" si="10"/>
        <v/>
      </c>
      <c r="Q27" s="13"/>
      <c r="R27" s="36"/>
      <c r="S27" s="37"/>
    </row>
    <row r="28" spans="2:19" ht="39.950000000000003" customHeight="1">
      <c r="B28" s="74" t="s">
        <v>22</v>
      </c>
      <c r="C28" s="75" t="s">
        <v>43</v>
      </c>
      <c r="D28" s="76"/>
      <c r="E28" s="145"/>
      <c r="F28" s="145"/>
      <c r="G28" s="146"/>
      <c r="H28" s="77"/>
      <c r="I28" s="32"/>
      <c r="J28" s="78"/>
      <c r="K28" s="78"/>
      <c r="L28" s="78"/>
      <c r="M28" s="78"/>
      <c r="N28" s="78">
        <f>SUBTOTAL(9,N29:N31)</f>
        <v>0</v>
      </c>
      <c r="O28" s="79">
        <f>SUBTOTAL(9,O29:O31)</f>
        <v>0</v>
      </c>
      <c r="R28" s="36"/>
      <c r="S28" s="37"/>
    </row>
    <row r="29" spans="2:19" s="51" customFormat="1" ht="99.95" customHeight="1">
      <c r="B29" s="44" t="s">
        <v>44</v>
      </c>
      <c r="C29" s="45" t="s">
        <v>50</v>
      </c>
      <c r="D29" s="46" t="s">
        <v>3</v>
      </c>
      <c r="E29" s="138"/>
      <c r="F29" s="138"/>
      <c r="G29" s="138"/>
      <c r="H29" s="48">
        <f>ROUND(+E29+F29+G29,2)</f>
        <v>0</v>
      </c>
      <c r="I29" s="49"/>
      <c r="J29" s="47">
        <v>10</v>
      </c>
      <c r="K29" s="47">
        <f t="shared" ref="K29:K31" si="11">ROUND($J29*E29,2)</f>
        <v>0</v>
      </c>
      <c r="L29" s="47">
        <f t="shared" ref="L29:L31" si="12">ROUND($J29*F29,2)</f>
        <v>0</v>
      </c>
      <c r="M29" s="47">
        <f t="shared" ref="M29:M31" si="13">ROUND($J29*G29,2)</f>
        <v>0</v>
      </c>
      <c r="N29" s="47">
        <f t="shared" ref="N29:N31" si="14">ROUND($J29*H29,2)</f>
        <v>0</v>
      </c>
      <c r="O29" s="50" t="str">
        <f t="shared" ref="O29:O31" si="15">IFERROR(+$N29/$J$81,"")</f>
        <v/>
      </c>
      <c r="Q29" s="13"/>
      <c r="R29" s="36"/>
      <c r="S29" s="37"/>
    </row>
    <row r="30" spans="2:19" s="51" customFormat="1" ht="60" customHeight="1">
      <c r="B30" s="44" t="s">
        <v>45</v>
      </c>
      <c r="C30" s="81" t="s">
        <v>46</v>
      </c>
      <c r="D30" s="46" t="s">
        <v>3</v>
      </c>
      <c r="E30" s="138"/>
      <c r="F30" s="138"/>
      <c r="G30" s="138"/>
      <c r="H30" s="48">
        <f>ROUND(+E30+F30+G30,2)</f>
        <v>0</v>
      </c>
      <c r="I30" s="49"/>
      <c r="J30" s="47">
        <v>10</v>
      </c>
      <c r="K30" s="47">
        <f t="shared" si="11"/>
        <v>0</v>
      </c>
      <c r="L30" s="47">
        <f t="shared" si="12"/>
        <v>0</v>
      </c>
      <c r="M30" s="47">
        <f t="shared" si="13"/>
        <v>0</v>
      </c>
      <c r="N30" s="47">
        <f t="shared" si="14"/>
        <v>0</v>
      </c>
      <c r="O30" s="50" t="str">
        <f t="shared" si="15"/>
        <v/>
      </c>
      <c r="Q30" s="13"/>
      <c r="R30" s="36"/>
      <c r="S30" s="37"/>
    </row>
    <row r="31" spans="2:19" s="51" customFormat="1" ht="60" customHeight="1">
      <c r="B31" s="44" t="s">
        <v>47</v>
      </c>
      <c r="C31" s="81" t="s">
        <v>29</v>
      </c>
      <c r="D31" s="46" t="s">
        <v>3</v>
      </c>
      <c r="E31" s="138"/>
      <c r="F31" s="138"/>
      <c r="G31" s="147"/>
      <c r="H31" s="48">
        <f>ROUND(+E31+F31+G31,2)</f>
        <v>0</v>
      </c>
      <c r="I31" s="80"/>
      <c r="J31" s="47">
        <v>3.6</v>
      </c>
      <c r="K31" s="47">
        <f t="shared" si="11"/>
        <v>0</v>
      </c>
      <c r="L31" s="47">
        <f t="shared" si="12"/>
        <v>0</v>
      </c>
      <c r="M31" s="47">
        <f t="shared" si="13"/>
        <v>0</v>
      </c>
      <c r="N31" s="47">
        <f t="shared" si="14"/>
        <v>0</v>
      </c>
      <c r="O31" s="50" t="str">
        <f t="shared" si="15"/>
        <v/>
      </c>
      <c r="Q31" s="13"/>
      <c r="R31" s="36"/>
      <c r="S31" s="37"/>
    </row>
    <row r="32" spans="2:19" ht="39.950000000000003" customHeight="1">
      <c r="B32" s="74" t="s">
        <v>77</v>
      </c>
      <c r="C32" s="75" t="s">
        <v>78</v>
      </c>
      <c r="D32" s="76"/>
      <c r="E32" s="145"/>
      <c r="F32" s="145"/>
      <c r="G32" s="146"/>
      <c r="H32" s="77"/>
      <c r="I32" s="32"/>
      <c r="J32" s="78"/>
      <c r="K32" s="78"/>
      <c r="L32" s="78"/>
      <c r="M32" s="78"/>
      <c r="N32" s="78">
        <f>SUBTOTAL(9,N33:N35)</f>
        <v>0</v>
      </c>
      <c r="O32" s="79">
        <f>SUBTOTAL(9,O33:O35)</f>
        <v>0</v>
      </c>
      <c r="R32" s="36"/>
      <c r="S32" s="37"/>
    </row>
    <row r="33" spans="2:19" s="51" customFormat="1" ht="80.099999999999994" customHeight="1">
      <c r="B33" s="44" t="s">
        <v>82</v>
      </c>
      <c r="C33" s="45" t="s">
        <v>79</v>
      </c>
      <c r="D33" s="46" t="s">
        <v>7</v>
      </c>
      <c r="E33" s="138"/>
      <c r="F33" s="138"/>
      <c r="G33" s="138"/>
      <c r="H33" s="48">
        <f>ROUND(+E33+F33+G33,2)</f>
        <v>0</v>
      </c>
      <c r="I33" s="49"/>
      <c r="J33" s="47">
        <v>1</v>
      </c>
      <c r="K33" s="47">
        <f t="shared" ref="K33:N35" si="16">ROUND($J33*E33,2)</f>
        <v>0</v>
      </c>
      <c r="L33" s="47">
        <f t="shared" si="16"/>
        <v>0</v>
      </c>
      <c r="M33" s="47">
        <f t="shared" si="16"/>
        <v>0</v>
      </c>
      <c r="N33" s="47">
        <f t="shared" si="16"/>
        <v>0</v>
      </c>
      <c r="O33" s="50" t="str">
        <f t="shared" ref="O33:O35" si="17">IFERROR(+$N33/$J$81,"")</f>
        <v/>
      </c>
      <c r="Q33" s="13"/>
      <c r="R33" s="36"/>
      <c r="S33" s="37"/>
    </row>
    <row r="34" spans="2:19" s="51" customFormat="1" ht="60" customHeight="1">
      <c r="B34" s="44" t="s">
        <v>83</v>
      </c>
      <c r="C34" s="81" t="s">
        <v>80</v>
      </c>
      <c r="D34" s="46" t="s">
        <v>7</v>
      </c>
      <c r="E34" s="138"/>
      <c r="F34" s="138"/>
      <c r="G34" s="138"/>
      <c r="H34" s="48">
        <f>ROUND(+E34+F34+G34,2)</f>
        <v>0</v>
      </c>
      <c r="I34" s="49"/>
      <c r="J34" s="47">
        <v>9</v>
      </c>
      <c r="K34" s="47">
        <f t="shared" si="16"/>
        <v>0</v>
      </c>
      <c r="L34" s="47">
        <f t="shared" si="16"/>
        <v>0</v>
      </c>
      <c r="M34" s="47">
        <f t="shared" si="16"/>
        <v>0</v>
      </c>
      <c r="N34" s="47">
        <f t="shared" si="16"/>
        <v>0</v>
      </c>
      <c r="O34" s="50" t="str">
        <f t="shared" si="17"/>
        <v/>
      </c>
      <c r="Q34" s="13"/>
      <c r="R34" s="36"/>
      <c r="S34" s="37"/>
    </row>
    <row r="35" spans="2:19" s="51" customFormat="1" ht="60" customHeight="1">
      <c r="B35" s="44" t="s">
        <v>84</v>
      </c>
      <c r="C35" s="81" t="s">
        <v>81</v>
      </c>
      <c r="D35" s="46" t="s">
        <v>7</v>
      </c>
      <c r="E35" s="138"/>
      <c r="F35" s="138"/>
      <c r="G35" s="147"/>
      <c r="H35" s="48">
        <f>ROUND(+E35+F35+G35,2)</f>
        <v>0</v>
      </c>
      <c r="I35" s="80"/>
      <c r="J35" s="47">
        <v>2</v>
      </c>
      <c r="K35" s="47">
        <f t="shared" si="16"/>
        <v>0</v>
      </c>
      <c r="L35" s="47">
        <f t="shared" si="16"/>
        <v>0</v>
      </c>
      <c r="M35" s="47">
        <f t="shared" si="16"/>
        <v>0</v>
      </c>
      <c r="N35" s="47">
        <f t="shared" si="16"/>
        <v>0</v>
      </c>
      <c r="O35" s="50" t="str">
        <f t="shared" si="17"/>
        <v/>
      </c>
      <c r="Q35" s="13"/>
      <c r="R35" s="36"/>
      <c r="S35" s="37"/>
    </row>
    <row r="36" spans="2:19" s="24" customFormat="1" ht="20.100000000000001" customHeight="1">
      <c r="B36" s="52">
        <v>3</v>
      </c>
      <c r="C36" s="53" t="s">
        <v>12</v>
      </c>
      <c r="D36" s="54"/>
      <c r="E36" s="139"/>
      <c r="F36" s="139"/>
      <c r="G36" s="140"/>
      <c r="H36" s="55"/>
      <c r="I36" s="32"/>
      <c r="J36" s="56"/>
      <c r="K36" s="56"/>
      <c r="L36" s="56"/>
      <c r="M36" s="56"/>
      <c r="N36" s="56"/>
      <c r="O36" s="57"/>
      <c r="Q36" s="35"/>
      <c r="R36" s="36"/>
      <c r="S36" s="37"/>
    </row>
    <row r="37" spans="2:19" s="24" customFormat="1" ht="20.100000000000001" customHeight="1">
      <c r="B37" s="38"/>
      <c r="C37" s="39"/>
      <c r="D37" s="40"/>
      <c r="E37" s="136"/>
      <c r="F37" s="136"/>
      <c r="G37" s="137"/>
      <c r="H37" s="58"/>
      <c r="I37" s="32"/>
      <c r="J37" s="59"/>
      <c r="K37" s="59"/>
      <c r="L37" s="59"/>
      <c r="M37" s="59"/>
      <c r="N37" s="59"/>
      <c r="O37" s="43"/>
      <c r="Q37" s="35"/>
      <c r="R37" s="36"/>
      <c r="S37" s="37"/>
    </row>
    <row r="38" spans="2:19" s="24" customFormat="1" ht="20.100000000000001" customHeight="1">
      <c r="B38" s="52">
        <v>4</v>
      </c>
      <c r="C38" s="53" t="s">
        <v>34</v>
      </c>
      <c r="D38" s="54"/>
      <c r="E38" s="139"/>
      <c r="F38" s="139"/>
      <c r="G38" s="140"/>
      <c r="H38" s="55"/>
      <c r="I38" s="32"/>
      <c r="J38" s="56"/>
      <c r="K38" s="56"/>
      <c r="L38" s="56"/>
      <c r="M38" s="56"/>
      <c r="N38" s="56"/>
      <c r="O38" s="57"/>
      <c r="Q38" s="35"/>
      <c r="R38" s="36"/>
      <c r="S38" s="37"/>
    </row>
    <row r="39" spans="2:19" s="24" customFormat="1" ht="20.100000000000001" customHeight="1">
      <c r="B39" s="38"/>
      <c r="C39" s="39"/>
      <c r="D39" s="40"/>
      <c r="E39" s="136"/>
      <c r="F39" s="136"/>
      <c r="G39" s="137"/>
      <c r="H39" s="58"/>
      <c r="I39" s="32"/>
      <c r="J39" s="59"/>
      <c r="K39" s="59"/>
      <c r="L39" s="59"/>
      <c r="M39" s="59"/>
      <c r="N39" s="59"/>
      <c r="O39" s="43"/>
      <c r="Q39" s="35"/>
      <c r="R39" s="36"/>
      <c r="S39" s="37"/>
    </row>
    <row r="40" spans="2:19" s="24" customFormat="1" ht="20.100000000000001" customHeight="1">
      <c r="B40" s="52">
        <v>5</v>
      </c>
      <c r="C40" s="53" t="s">
        <v>53</v>
      </c>
      <c r="D40" s="54"/>
      <c r="E40" s="139"/>
      <c r="F40" s="139"/>
      <c r="G40" s="140"/>
      <c r="H40" s="55"/>
      <c r="I40" s="32"/>
      <c r="J40" s="56"/>
      <c r="K40" s="56"/>
      <c r="L40" s="56"/>
      <c r="M40" s="56"/>
      <c r="N40" s="56">
        <f>SUBTOTAL(9,N42:N50)</f>
        <v>0</v>
      </c>
      <c r="O40" s="57">
        <f>SUBTOTAL(9,O42:O50)</f>
        <v>0</v>
      </c>
      <c r="Q40" s="35"/>
      <c r="R40" s="36"/>
      <c r="S40" s="37"/>
    </row>
    <row r="41" spans="2:19" s="24" customFormat="1" ht="20.100000000000001" customHeight="1">
      <c r="B41" s="38"/>
      <c r="C41" s="39"/>
      <c r="D41" s="40"/>
      <c r="E41" s="136"/>
      <c r="F41" s="136"/>
      <c r="G41" s="137"/>
      <c r="H41" s="58"/>
      <c r="I41" s="32"/>
      <c r="J41" s="59"/>
      <c r="K41" s="59"/>
      <c r="L41" s="59"/>
      <c r="M41" s="59"/>
      <c r="N41" s="59"/>
      <c r="O41" s="43"/>
      <c r="Q41" s="35"/>
      <c r="R41" s="36"/>
      <c r="S41" s="37"/>
    </row>
    <row r="42" spans="2:19" s="51" customFormat="1" ht="60" customHeight="1">
      <c r="B42" s="84" t="s">
        <v>61</v>
      </c>
      <c r="C42" s="82" t="s">
        <v>54</v>
      </c>
      <c r="D42" s="83" t="s">
        <v>7</v>
      </c>
      <c r="E42" s="138"/>
      <c r="F42" s="138"/>
      <c r="G42" s="138"/>
      <c r="H42" s="48">
        <f t="shared" ref="H42:H50" si="18">ROUND(+E42+F42+G42,2)</f>
        <v>0</v>
      </c>
      <c r="I42" s="49"/>
      <c r="J42" s="47">
        <v>1</v>
      </c>
      <c r="K42" s="47">
        <f t="shared" ref="K42:K50" si="19">ROUND($J42*E42,2)</f>
        <v>0</v>
      </c>
      <c r="L42" s="47">
        <f t="shared" ref="L42:L50" si="20">ROUND($J42*F42,2)</f>
        <v>0</v>
      </c>
      <c r="M42" s="47">
        <f t="shared" ref="M42:M50" si="21">ROUND($J42*G42,2)</f>
        <v>0</v>
      </c>
      <c r="N42" s="47">
        <f t="shared" ref="N42:N50" si="22">ROUND($J42*H42,2)</f>
        <v>0</v>
      </c>
      <c r="O42" s="50" t="str">
        <f t="shared" ref="O42:O50" si="23">IFERROR(+$N42/$J$81,"")</f>
        <v/>
      </c>
      <c r="Q42" s="13"/>
      <c r="R42" s="36"/>
      <c r="S42" s="37"/>
    </row>
    <row r="43" spans="2:19" s="51" customFormat="1" ht="60" customHeight="1">
      <c r="B43" s="84" t="s">
        <v>62</v>
      </c>
      <c r="C43" s="82" t="s">
        <v>55</v>
      </c>
      <c r="D43" s="83" t="s">
        <v>5</v>
      </c>
      <c r="E43" s="138"/>
      <c r="F43" s="138"/>
      <c r="G43" s="138"/>
      <c r="H43" s="48">
        <f t="shared" si="18"/>
        <v>0</v>
      </c>
      <c r="I43" s="49"/>
      <c r="J43" s="47">
        <v>100</v>
      </c>
      <c r="K43" s="47">
        <f t="shared" si="19"/>
        <v>0</v>
      </c>
      <c r="L43" s="47">
        <f t="shared" si="20"/>
        <v>0</v>
      </c>
      <c r="M43" s="47">
        <f t="shared" si="21"/>
        <v>0</v>
      </c>
      <c r="N43" s="47">
        <f t="shared" si="22"/>
        <v>0</v>
      </c>
      <c r="O43" s="50" t="str">
        <f t="shared" si="23"/>
        <v/>
      </c>
      <c r="Q43" s="13"/>
      <c r="R43" s="36"/>
      <c r="S43" s="37"/>
    </row>
    <row r="44" spans="2:19" s="51" customFormat="1" ht="60" customHeight="1">
      <c r="B44" s="84" t="s">
        <v>63</v>
      </c>
      <c r="C44" s="82" t="s">
        <v>56</v>
      </c>
      <c r="D44" s="83" t="s">
        <v>5</v>
      </c>
      <c r="E44" s="138"/>
      <c r="F44" s="138"/>
      <c r="G44" s="138"/>
      <c r="H44" s="48">
        <f t="shared" si="18"/>
        <v>0</v>
      </c>
      <c r="I44" s="49"/>
      <c r="J44" s="47">
        <v>100</v>
      </c>
      <c r="K44" s="47">
        <f t="shared" si="19"/>
        <v>0</v>
      </c>
      <c r="L44" s="47">
        <f t="shared" si="20"/>
        <v>0</v>
      </c>
      <c r="M44" s="47">
        <f t="shared" si="21"/>
        <v>0</v>
      </c>
      <c r="N44" s="47">
        <f t="shared" si="22"/>
        <v>0</v>
      </c>
      <c r="O44" s="50" t="str">
        <f t="shared" si="23"/>
        <v/>
      </c>
      <c r="Q44" s="13"/>
      <c r="R44" s="36"/>
      <c r="S44" s="37"/>
    </row>
    <row r="45" spans="2:19" s="51" customFormat="1" ht="60" customHeight="1">
      <c r="B45" s="84" t="s">
        <v>64</v>
      </c>
      <c r="C45" s="82" t="s">
        <v>98</v>
      </c>
      <c r="D45" s="83" t="s">
        <v>4</v>
      </c>
      <c r="E45" s="138"/>
      <c r="F45" s="138"/>
      <c r="G45" s="138"/>
      <c r="H45" s="48">
        <f t="shared" ref="H45" si="24">ROUND(+E45+F45+G45,2)</f>
        <v>0</v>
      </c>
      <c r="I45" s="49"/>
      <c r="J45" s="47">
        <v>500</v>
      </c>
      <c r="K45" s="47">
        <f t="shared" ref="K45" si="25">ROUND($J45*E45,2)</f>
        <v>0</v>
      </c>
      <c r="L45" s="47">
        <f t="shared" ref="L45" si="26">ROUND($J45*F45,2)</f>
        <v>0</v>
      </c>
      <c r="M45" s="47">
        <f t="shared" ref="M45" si="27">ROUND($J45*G45,2)</f>
        <v>0</v>
      </c>
      <c r="N45" s="47">
        <f t="shared" ref="N45" si="28">ROUND($J45*H45,2)</f>
        <v>0</v>
      </c>
      <c r="O45" s="50" t="str">
        <f t="shared" si="23"/>
        <v/>
      </c>
      <c r="Q45" s="13"/>
      <c r="R45" s="36"/>
      <c r="S45" s="37"/>
    </row>
    <row r="46" spans="2:19" s="51" customFormat="1" ht="60" customHeight="1">
      <c r="B46" s="84" t="s">
        <v>65</v>
      </c>
      <c r="C46" s="82" t="s">
        <v>99</v>
      </c>
      <c r="D46" s="83" t="s">
        <v>4</v>
      </c>
      <c r="E46" s="138"/>
      <c r="F46" s="138"/>
      <c r="G46" s="138"/>
      <c r="H46" s="48">
        <f t="shared" ref="H46:H47" si="29">ROUND(+E46+F46+G46,2)</f>
        <v>0</v>
      </c>
      <c r="I46" s="49"/>
      <c r="J46" s="47">
        <v>750</v>
      </c>
      <c r="K46" s="47">
        <f t="shared" ref="K46:K47" si="30">ROUND($J46*E46,2)</f>
        <v>0</v>
      </c>
      <c r="L46" s="47">
        <f t="shared" ref="L46:L47" si="31">ROUND($J46*F46,2)</f>
        <v>0</v>
      </c>
      <c r="M46" s="47">
        <f t="shared" ref="M46:M47" si="32">ROUND($J46*G46,2)</f>
        <v>0</v>
      </c>
      <c r="N46" s="47">
        <f t="shared" ref="N46:N47" si="33">ROUND($J46*H46,2)</f>
        <v>0</v>
      </c>
      <c r="O46" s="50" t="str">
        <f t="shared" si="23"/>
        <v/>
      </c>
      <c r="Q46" s="13"/>
      <c r="R46" s="36"/>
      <c r="S46" s="37"/>
    </row>
    <row r="47" spans="2:19" s="51" customFormat="1" ht="60" customHeight="1">
      <c r="B47" s="84" t="s">
        <v>66</v>
      </c>
      <c r="C47" s="82" t="s">
        <v>57</v>
      </c>
      <c r="D47" s="83" t="s">
        <v>2</v>
      </c>
      <c r="E47" s="138"/>
      <c r="F47" s="138"/>
      <c r="G47" s="138"/>
      <c r="H47" s="48">
        <f t="shared" si="29"/>
        <v>0</v>
      </c>
      <c r="I47" s="49"/>
      <c r="J47" s="47">
        <v>12.46</v>
      </c>
      <c r="K47" s="47">
        <f t="shared" si="30"/>
        <v>0</v>
      </c>
      <c r="L47" s="47">
        <f t="shared" si="31"/>
        <v>0</v>
      </c>
      <c r="M47" s="47">
        <f t="shared" si="32"/>
        <v>0</v>
      </c>
      <c r="N47" s="47">
        <f t="shared" si="33"/>
        <v>0</v>
      </c>
      <c r="O47" s="50" t="str">
        <f t="shared" si="23"/>
        <v/>
      </c>
      <c r="Q47" s="13"/>
      <c r="R47" s="36"/>
      <c r="S47" s="37"/>
    </row>
    <row r="48" spans="2:19" s="51" customFormat="1" ht="60" customHeight="1">
      <c r="B48" s="84" t="s">
        <v>67</v>
      </c>
      <c r="C48" s="82" t="s">
        <v>58</v>
      </c>
      <c r="D48" s="83" t="s">
        <v>5</v>
      </c>
      <c r="E48" s="138"/>
      <c r="F48" s="138"/>
      <c r="G48" s="138"/>
      <c r="H48" s="48">
        <f t="shared" si="18"/>
        <v>0</v>
      </c>
      <c r="I48" s="49"/>
      <c r="J48" s="47">
        <v>1740</v>
      </c>
      <c r="K48" s="47">
        <f t="shared" si="19"/>
        <v>0</v>
      </c>
      <c r="L48" s="47">
        <f t="shared" si="20"/>
        <v>0</v>
      </c>
      <c r="M48" s="47">
        <f t="shared" si="21"/>
        <v>0</v>
      </c>
      <c r="N48" s="47">
        <f t="shared" si="22"/>
        <v>0</v>
      </c>
      <c r="O48" s="50" t="str">
        <f t="shared" si="23"/>
        <v/>
      </c>
      <c r="Q48" s="13"/>
      <c r="R48" s="36"/>
      <c r="S48" s="37"/>
    </row>
    <row r="49" spans="2:19" s="51" customFormat="1" ht="39.950000000000003" customHeight="1">
      <c r="B49" s="84" t="s">
        <v>68</v>
      </c>
      <c r="C49" s="82" t="s">
        <v>59</v>
      </c>
      <c r="D49" s="83" t="s">
        <v>2</v>
      </c>
      <c r="E49" s="138"/>
      <c r="F49" s="138"/>
      <c r="G49" s="138"/>
      <c r="H49" s="48">
        <f t="shared" ref="H49" si="34">ROUND(+E49+F49+G49,2)</f>
        <v>0</v>
      </c>
      <c r="I49" s="49"/>
      <c r="J49" s="47">
        <v>21</v>
      </c>
      <c r="K49" s="47">
        <f t="shared" ref="K49" si="35">ROUND($J49*E49,2)</f>
        <v>0</v>
      </c>
      <c r="L49" s="47">
        <f t="shared" ref="L49" si="36">ROUND($J49*F49,2)</f>
        <v>0</v>
      </c>
      <c r="M49" s="47">
        <f t="shared" ref="M49" si="37">ROUND($J49*G49,2)</f>
        <v>0</v>
      </c>
      <c r="N49" s="47">
        <f t="shared" ref="N49" si="38">ROUND($J49*H49,2)</f>
        <v>0</v>
      </c>
      <c r="O49" s="50" t="str">
        <f t="shared" si="23"/>
        <v/>
      </c>
      <c r="Q49" s="13"/>
      <c r="R49" s="36"/>
      <c r="S49" s="37"/>
    </row>
    <row r="50" spans="2:19" s="51" customFormat="1" ht="39.950000000000003" customHeight="1">
      <c r="B50" s="84" t="s">
        <v>69</v>
      </c>
      <c r="C50" s="82" t="s">
        <v>60</v>
      </c>
      <c r="D50" s="83" t="s">
        <v>2</v>
      </c>
      <c r="E50" s="138"/>
      <c r="F50" s="138"/>
      <c r="G50" s="138"/>
      <c r="H50" s="48">
        <f t="shared" si="18"/>
        <v>0</v>
      </c>
      <c r="I50" s="49"/>
      <c r="J50" s="47">
        <v>40</v>
      </c>
      <c r="K50" s="47">
        <f t="shared" si="19"/>
        <v>0</v>
      </c>
      <c r="L50" s="47">
        <f t="shared" si="20"/>
        <v>0</v>
      </c>
      <c r="M50" s="47">
        <f t="shared" si="21"/>
        <v>0</v>
      </c>
      <c r="N50" s="47">
        <f t="shared" si="22"/>
        <v>0</v>
      </c>
      <c r="O50" s="50" t="str">
        <f t="shared" si="23"/>
        <v/>
      </c>
      <c r="Q50" s="13"/>
      <c r="R50" s="36"/>
      <c r="S50" s="37"/>
    </row>
    <row r="51" spans="2:19" s="24" customFormat="1" ht="20.100000000000001" customHeight="1">
      <c r="B51" s="52">
        <v>6</v>
      </c>
      <c r="C51" s="53" t="s">
        <v>35</v>
      </c>
      <c r="D51" s="54"/>
      <c r="E51" s="139"/>
      <c r="F51" s="139"/>
      <c r="G51" s="140"/>
      <c r="H51" s="55"/>
      <c r="I51" s="32"/>
      <c r="J51" s="56"/>
      <c r="K51" s="56"/>
      <c r="L51" s="56"/>
      <c r="M51" s="56"/>
      <c r="N51" s="56"/>
      <c r="O51" s="57"/>
      <c r="Q51" s="35"/>
      <c r="R51" s="36"/>
      <c r="S51" s="37"/>
    </row>
    <row r="52" spans="2:19" s="24" customFormat="1" ht="20.100000000000001" customHeight="1">
      <c r="B52" s="38"/>
      <c r="C52" s="39"/>
      <c r="D52" s="40"/>
      <c r="E52" s="136"/>
      <c r="F52" s="136"/>
      <c r="G52" s="137"/>
      <c r="H52" s="58"/>
      <c r="I52" s="32"/>
      <c r="J52" s="59"/>
      <c r="K52" s="59"/>
      <c r="L52" s="59"/>
      <c r="M52" s="59"/>
      <c r="N52" s="59"/>
      <c r="O52" s="43"/>
      <c r="Q52" s="35"/>
      <c r="R52" s="36"/>
      <c r="S52" s="37"/>
    </row>
    <row r="53" spans="2:19" s="24" customFormat="1" ht="20.100000000000001" customHeight="1">
      <c r="B53" s="52">
        <v>7</v>
      </c>
      <c r="C53" s="53" t="s">
        <v>17</v>
      </c>
      <c r="D53" s="54"/>
      <c r="E53" s="139"/>
      <c r="F53" s="139"/>
      <c r="G53" s="140"/>
      <c r="H53" s="55"/>
      <c r="I53" s="32"/>
      <c r="J53" s="56"/>
      <c r="K53" s="56"/>
      <c r="L53" s="56"/>
      <c r="M53" s="56"/>
      <c r="N53" s="56"/>
      <c r="O53" s="57"/>
      <c r="Q53" s="35"/>
      <c r="R53" s="36"/>
      <c r="S53" s="37"/>
    </row>
    <row r="54" spans="2:19" s="24" customFormat="1" ht="20.100000000000001" customHeight="1">
      <c r="B54" s="38"/>
      <c r="C54" s="39"/>
      <c r="D54" s="40"/>
      <c r="E54" s="136"/>
      <c r="F54" s="136"/>
      <c r="G54" s="137"/>
      <c r="H54" s="58"/>
      <c r="I54" s="32"/>
      <c r="J54" s="59"/>
      <c r="K54" s="59"/>
      <c r="L54" s="59"/>
      <c r="M54" s="59"/>
      <c r="N54" s="59"/>
      <c r="O54" s="43"/>
      <c r="Q54" s="35"/>
      <c r="R54" s="36"/>
      <c r="S54" s="37"/>
    </row>
    <row r="55" spans="2:19" s="24" customFormat="1" ht="20.100000000000001" customHeight="1">
      <c r="B55" s="52">
        <v>8</v>
      </c>
      <c r="C55" s="53" t="s">
        <v>6</v>
      </c>
      <c r="D55" s="54"/>
      <c r="E55" s="139"/>
      <c r="F55" s="139"/>
      <c r="G55" s="140"/>
      <c r="H55" s="55"/>
      <c r="I55" s="32"/>
      <c r="J55" s="56"/>
      <c r="K55" s="56"/>
      <c r="L55" s="56"/>
      <c r="M55" s="56"/>
      <c r="N55" s="56"/>
      <c r="O55" s="57"/>
      <c r="Q55" s="35"/>
      <c r="R55" s="36"/>
      <c r="S55" s="37"/>
    </row>
    <row r="56" spans="2:19" s="24" customFormat="1" ht="20.100000000000001" customHeight="1">
      <c r="B56" s="38"/>
      <c r="C56" s="39"/>
      <c r="D56" s="40"/>
      <c r="E56" s="136"/>
      <c r="F56" s="136"/>
      <c r="G56" s="137"/>
      <c r="H56" s="58"/>
      <c r="I56" s="32"/>
      <c r="J56" s="59"/>
      <c r="K56" s="59"/>
      <c r="L56" s="59"/>
      <c r="M56" s="59"/>
      <c r="N56" s="59"/>
      <c r="O56" s="43"/>
      <c r="Q56" s="35"/>
      <c r="R56" s="36"/>
      <c r="S56" s="37"/>
    </row>
    <row r="57" spans="2:19" s="24" customFormat="1" ht="20.100000000000001" customHeight="1">
      <c r="B57" s="52">
        <v>10</v>
      </c>
      <c r="C57" s="53" t="s">
        <v>9</v>
      </c>
      <c r="D57" s="54"/>
      <c r="E57" s="139"/>
      <c r="F57" s="139"/>
      <c r="G57" s="139"/>
      <c r="H57" s="55"/>
      <c r="I57" s="85"/>
      <c r="J57" s="86"/>
      <c r="K57" s="86"/>
      <c r="L57" s="86"/>
      <c r="M57" s="86"/>
      <c r="N57" s="56"/>
      <c r="O57" s="57"/>
      <c r="Q57" s="35"/>
      <c r="R57" s="36"/>
      <c r="S57" s="37"/>
    </row>
    <row r="58" spans="2:19" s="24" customFormat="1" ht="20.100000000000001" customHeight="1">
      <c r="B58" s="38"/>
      <c r="C58" s="39"/>
      <c r="D58" s="40"/>
      <c r="E58" s="136"/>
      <c r="F58" s="136"/>
      <c r="G58" s="136"/>
      <c r="H58" s="58"/>
      <c r="I58" s="85"/>
      <c r="J58" s="87"/>
      <c r="K58" s="87"/>
      <c r="L58" s="87"/>
      <c r="M58" s="87"/>
      <c r="N58" s="59"/>
      <c r="O58" s="43"/>
      <c r="Q58" s="35"/>
      <c r="R58" s="36"/>
      <c r="S58" s="37"/>
    </row>
    <row r="59" spans="2:19" s="24" customFormat="1" ht="20.100000000000001" customHeight="1">
      <c r="B59" s="52">
        <v>12</v>
      </c>
      <c r="C59" s="53" t="s">
        <v>8</v>
      </c>
      <c r="D59" s="54"/>
      <c r="E59" s="139"/>
      <c r="F59" s="139"/>
      <c r="G59" s="140"/>
      <c r="H59" s="55"/>
      <c r="I59" s="32"/>
      <c r="J59" s="56"/>
      <c r="K59" s="56"/>
      <c r="L59" s="56"/>
      <c r="M59" s="56"/>
      <c r="N59" s="56"/>
      <c r="O59" s="57"/>
      <c r="Q59" s="35"/>
      <c r="R59" s="36"/>
      <c r="S59" s="37"/>
    </row>
    <row r="60" spans="2:19" s="24" customFormat="1" ht="20.100000000000001" customHeight="1">
      <c r="B60" s="38"/>
      <c r="C60" s="39"/>
      <c r="D60" s="40"/>
      <c r="E60" s="136"/>
      <c r="F60" s="136"/>
      <c r="G60" s="137"/>
      <c r="H60" s="58"/>
      <c r="I60" s="32"/>
      <c r="J60" s="59"/>
      <c r="K60" s="59"/>
      <c r="L60" s="59"/>
      <c r="M60" s="59"/>
      <c r="N60" s="59"/>
      <c r="O60" s="43"/>
      <c r="Q60" s="35"/>
      <c r="R60" s="36"/>
      <c r="S60" s="37"/>
    </row>
    <row r="61" spans="2:19" s="24" customFormat="1" ht="20.100000000000001" customHeight="1">
      <c r="B61" s="52">
        <v>13</v>
      </c>
      <c r="C61" s="53" t="s">
        <v>85</v>
      </c>
      <c r="D61" s="54"/>
      <c r="E61" s="139"/>
      <c r="F61" s="139"/>
      <c r="G61" s="140"/>
      <c r="H61" s="55"/>
      <c r="I61" s="32"/>
      <c r="J61" s="56"/>
      <c r="K61" s="56"/>
      <c r="L61" s="56"/>
      <c r="M61" s="56"/>
      <c r="N61" s="56"/>
      <c r="O61" s="57"/>
      <c r="Q61" s="35"/>
      <c r="R61" s="36"/>
      <c r="S61" s="37"/>
    </row>
    <row r="62" spans="2:19" s="24" customFormat="1" ht="20.100000000000001" customHeight="1">
      <c r="B62" s="38"/>
      <c r="C62" s="39"/>
      <c r="D62" s="40"/>
      <c r="E62" s="136"/>
      <c r="F62" s="136"/>
      <c r="G62" s="137"/>
      <c r="H62" s="58"/>
      <c r="I62" s="32"/>
      <c r="J62" s="59"/>
      <c r="K62" s="59"/>
      <c r="L62" s="59"/>
      <c r="M62" s="59"/>
      <c r="N62" s="59"/>
      <c r="O62" s="43"/>
      <c r="Q62" s="35"/>
      <c r="R62" s="36"/>
      <c r="S62" s="37"/>
    </row>
    <row r="63" spans="2:19" s="24" customFormat="1" ht="20.100000000000001" customHeight="1">
      <c r="B63" s="52">
        <v>14</v>
      </c>
      <c r="C63" s="53" t="s">
        <v>70</v>
      </c>
      <c r="D63" s="54"/>
      <c r="E63" s="139"/>
      <c r="F63" s="139"/>
      <c r="G63" s="140"/>
      <c r="H63" s="55"/>
      <c r="I63" s="32"/>
      <c r="J63" s="56"/>
      <c r="K63" s="56"/>
      <c r="L63" s="56"/>
      <c r="M63" s="56"/>
      <c r="N63" s="56"/>
      <c r="O63" s="57"/>
      <c r="Q63" s="35"/>
      <c r="R63" s="36"/>
      <c r="S63" s="37"/>
    </row>
    <row r="64" spans="2:19" s="24" customFormat="1" ht="20.100000000000001" customHeight="1">
      <c r="B64" s="38"/>
      <c r="C64" s="39"/>
      <c r="D64" s="40"/>
      <c r="E64" s="136"/>
      <c r="F64" s="136"/>
      <c r="G64" s="137"/>
      <c r="H64" s="58"/>
      <c r="I64" s="32"/>
      <c r="J64" s="59"/>
      <c r="K64" s="59"/>
      <c r="L64" s="59"/>
      <c r="M64" s="59"/>
      <c r="N64" s="59"/>
      <c r="O64" s="43"/>
      <c r="Q64" s="35"/>
      <c r="R64" s="36"/>
      <c r="S64" s="37"/>
    </row>
    <row r="65" spans="1:19" s="24" customFormat="1" ht="20.100000000000001" customHeight="1">
      <c r="B65" s="90">
        <v>15</v>
      </c>
      <c r="C65" s="91" t="s">
        <v>71</v>
      </c>
      <c r="D65" s="92"/>
      <c r="E65" s="139"/>
      <c r="F65" s="139"/>
      <c r="G65" s="140"/>
      <c r="H65" s="55"/>
      <c r="I65" s="32"/>
      <c r="J65" s="93"/>
      <c r="K65" s="93"/>
      <c r="L65" s="93"/>
      <c r="M65" s="93"/>
      <c r="N65" s="93"/>
      <c r="O65" s="57"/>
      <c r="Q65" s="35"/>
      <c r="R65" s="36"/>
      <c r="S65" s="37"/>
    </row>
    <row r="66" spans="1:19" s="24" customFormat="1" ht="20.100000000000001" customHeight="1">
      <c r="B66" s="94"/>
      <c r="C66" s="95"/>
      <c r="D66" s="96"/>
      <c r="E66" s="136"/>
      <c r="F66" s="136"/>
      <c r="G66" s="137"/>
      <c r="H66" s="58"/>
      <c r="I66" s="32"/>
      <c r="J66" s="97"/>
      <c r="K66" s="97"/>
      <c r="L66" s="97"/>
      <c r="M66" s="97"/>
      <c r="N66" s="97"/>
      <c r="O66" s="43"/>
      <c r="Q66" s="35"/>
      <c r="R66" s="36"/>
      <c r="S66" s="37"/>
    </row>
    <row r="67" spans="1:19" s="24" customFormat="1" ht="20.100000000000001" customHeight="1">
      <c r="B67" s="90">
        <v>16</v>
      </c>
      <c r="C67" s="91" t="s">
        <v>87</v>
      </c>
      <c r="D67" s="92"/>
      <c r="E67" s="139"/>
      <c r="F67" s="139"/>
      <c r="G67" s="140"/>
      <c r="H67" s="55"/>
      <c r="I67" s="32"/>
      <c r="J67" s="93"/>
      <c r="K67" s="93"/>
      <c r="L67" s="93"/>
      <c r="M67" s="93"/>
      <c r="N67" s="93"/>
      <c r="O67" s="57"/>
      <c r="Q67" s="35"/>
      <c r="R67" s="36"/>
      <c r="S67" s="37"/>
    </row>
    <row r="68" spans="1:19" s="24" customFormat="1" ht="20.100000000000001" customHeight="1">
      <c r="B68" s="94"/>
      <c r="C68" s="95"/>
      <c r="D68" s="96"/>
      <c r="E68" s="136"/>
      <c r="F68" s="136"/>
      <c r="G68" s="137"/>
      <c r="H68" s="58"/>
      <c r="I68" s="32"/>
      <c r="J68" s="97"/>
      <c r="K68" s="97"/>
      <c r="L68" s="97"/>
      <c r="M68" s="97"/>
      <c r="N68" s="97"/>
      <c r="O68" s="43"/>
      <c r="Q68" s="35"/>
      <c r="R68" s="36"/>
      <c r="S68" s="37"/>
    </row>
    <row r="69" spans="1:19" s="24" customFormat="1" ht="20.100000000000001" customHeight="1">
      <c r="B69" s="90">
        <v>17</v>
      </c>
      <c r="C69" s="91" t="s">
        <v>18</v>
      </c>
      <c r="D69" s="92"/>
      <c r="E69" s="139"/>
      <c r="F69" s="139"/>
      <c r="G69" s="140"/>
      <c r="H69" s="55"/>
      <c r="I69" s="32"/>
      <c r="J69" s="93"/>
      <c r="K69" s="93"/>
      <c r="L69" s="93"/>
      <c r="M69" s="93"/>
      <c r="N69" s="93"/>
      <c r="O69" s="57"/>
      <c r="Q69" s="35"/>
      <c r="R69" s="36"/>
      <c r="S69" s="37"/>
    </row>
    <row r="70" spans="1:19" s="24" customFormat="1" ht="20.100000000000001" customHeight="1">
      <c r="B70" s="94"/>
      <c r="C70" s="95"/>
      <c r="D70" s="96"/>
      <c r="E70" s="136"/>
      <c r="F70" s="136"/>
      <c r="G70" s="137"/>
      <c r="H70" s="58"/>
      <c r="I70" s="32"/>
      <c r="J70" s="97"/>
      <c r="K70" s="97"/>
      <c r="L70" s="97"/>
      <c r="M70" s="97"/>
      <c r="N70" s="97"/>
      <c r="O70" s="43"/>
      <c r="Q70" s="35"/>
      <c r="R70" s="36"/>
      <c r="S70" s="37"/>
    </row>
    <row r="71" spans="1:19" s="24" customFormat="1" ht="20.100000000000001" customHeight="1">
      <c r="B71" s="90">
        <v>18</v>
      </c>
      <c r="C71" s="91" t="s">
        <v>86</v>
      </c>
      <c r="D71" s="92"/>
      <c r="E71" s="139"/>
      <c r="F71" s="139"/>
      <c r="G71" s="140"/>
      <c r="H71" s="55"/>
      <c r="I71" s="32"/>
      <c r="J71" s="93"/>
      <c r="K71" s="93"/>
      <c r="L71" s="93"/>
      <c r="M71" s="93"/>
      <c r="N71" s="93"/>
      <c r="O71" s="57"/>
      <c r="Q71" s="35"/>
      <c r="R71" s="36"/>
      <c r="S71" s="37"/>
    </row>
    <row r="72" spans="1:19" s="24" customFormat="1" ht="20.100000000000001" customHeight="1">
      <c r="B72" s="94"/>
      <c r="C72" s="95"/>
      <c r="D72" s="96"/>
      <c r="E72" s="136"/>
      <c r="F72" s="136"/>
      <c r="G72" s="137"/>
      <c r="H72" s="58"/>
      <c r="I72" s="32"/>
      <c r="J72" s="97"/>
      <c r="K72" s="97"/>
      <c r="L72" s="97"/>
      <c r="M72" s="97"/>
      <c r="N72" s="97"/>
      <c r="O72" s="43"/>
      <c r="Q72" s="35"/>
      <c r="R72" s="36"/>
      <c r="S72" s="37"/>
    </row>
    <row r="73" spans="1:19" s="24" customFormat="1" ht="20.100000000000001" customHeight="1">
      <c r="B73" s="90">
        <v>19</v>
      </c>
      <c r="C73" s="91" t="s">
        <v>72</v>
      </c>
      <c r="D73" s="92"/>
      <c r="E73" s="139"/>
      <c r="F73" s="139"/>
      <c r="G73" s="140"/>
      <c r="H73" s="55"/>
      <c r="I73" s="32"/>
      <c r="J73" s="93"/>
      <c r="K73" s="93"/>
      <c r="L73" s="93"/>
      <c r="M73" s="93"/>
      <c r="N73" s="93"/>
      <c r="O73" s="57"/>
      <c r="Q73" s="35"/>
      <c r="R73" s="36"/>
      <c r="S73" s="37"/>
    </row>
    <row r="74" spans="1:19" s="24" customFormat="1" ht="20.100000000000001" customHeight="1">
      <c r="B74" s="94"/>
      <c r="C74" s="95"/>
      <c r="D74" s="96"/>
      <c r="E74" s="136"/>
      <c r="F74" s="136"/>
      <c r="G74" s="137"/>
      <c r="H74" s="58"/>
      <c r="I74" s="32"/>
      <c r="J74" s="97"/>
      <c r="K74" s="97"/>
      <c r="L74" s="97"/>
      <c r="M74" s="97"/>
      <c r="N74" s="97"/>
      <c r="O74" s="43"/>
      <c r="Q74" s="35"/>
      <c r="R74" s="36"/>
      <c r="S74" s="37"/>
    </row>
    <row r="75" spans="1:19" s="24" customFormat="1" ht="20.100000000000001" customHeight="1">
      <c r="B75" s="90">
        <v>20</v>
      </c>
      <c r="C75" s="91" t="s">
        <v>31</v>
      </c>
      <c r="D75" s="92"/>
      <c r="E75" s="139"/>
      <c r="F75" s="139"/>
      <c r="G75" s="140"/>
      <c r="H75" s="55"/>
      <c r="I75" s="32"/>
      <c r="J75" s="93"/>
      <c r="K75" s="93"/>
      <c r="L75" s="93"/>
      <c r="M75" s="93"/>
      <c r="N75" s="93"/>
      <c r="O75" s="57"/>
      <c r="Q75" s="35"/>
      <c r="R75" s="36"/>
      <c r="S75" s="37"/>
    </row>
    <row r="76" spans="1:19" s="24" customFormat="1" ht="20.100000000000001" customHeight="1">
      <c r="B76" s="94"/>
      <c r="C76" s="95"/>
      <c r="D76" s="96"/>
      <c r="E76" s="136"/>
      <c r="F76" s="136"/>
      <c r="G76" s="137"/>
      <c r="H76" s="58"/>
      <c r="I76" s="32"/>
      <c r="J76" s="97"/>
      <c r="K76" s="97"/>
      <c r="L76" s="97"/>
      <c r="M76" s="97"/>
      <c r="N76" s="97"/>
      <c r="O76" s="43"/>
      <c r="Q76" s="35"/>
      <c r="R76" s="36"/>
      <c r="S76" s="37"/>
    </row>
    <row r="77" spans="1:19" s="24" customFormat="1" ht="20.100000000000001" customHeight="1">
      <c r="B77" s="90">
        <v>21</v>
      </c>
      <c r="C77" s="91" t="s">
        <v>25</v>
      </c>
      <c r="D77" s="92"/>
      <c r="E77" s="139"/>
      <c r="F77" s="139"/>
      <c r="G77" s="140"/>
      <c r="H77" s="55"/>
      <c r="I77" s="32"/>
      <c r="J77" s="93"/>
      <c r="K77" s="93"/>
      <c r="L77" s="93"/>
      <c r="M77" s="93"/>
      <c r="N77" s="93">
        <f>SUBTOTAL(9,N79:N79)</f>
        <v>0</v>
      </c>
      <c r="O77" s="57">
        <f>SUBTOTAL(9,O79:O79)</f>
        <v>0</v>
      </c>
      <c r="Q77" s="35"/>
      <c r="R77" s="36"/>
      <c r="S77" s="37"/>
    </row>
    <row r="78" spans="1:19" s="24" customFormat="1" ht="20.100000000000001" customHeight="1">
      <c r="B78" s="98"/>
      <c r="C78" s="99"/>
      <c r="D78" s="100"/>
      <c r="E78" s="148"/>
      <c r="F78" s="148"/>
      <c r="G78" s="149"/>
      <c r="H78" s="101"/>
      <c r="I78" s="32"/>
      <c r="J78" s="102"/>
      <c r="K78" s="102"/>
      <c r="L78" s="102"/>
      <c r="M78" s="102"/>
      <c r="N78" s="103"/>
      <c r="O78" s="104"/>
      <c r="Q78" s="35"/>
      <c r="R78" s="36"/>
      <c r="S78" s="37"/>
    </row>
    <row r="79" spans="1:19" s="51" customFormat="1" ht="39.950000000000003" customHeight="1" thickBot="1">
      <c r="B79" s="105" t="s">
        <v>26</v>
      </c>
      <c r="C79" s="133" t="s">
        <v>73</v>
      </c>
      <c r="D79" s="106" t="s">
        <v>0</v>
      </c>
      <c r="E79" s="150"/>
      <c r="F79" s="150"/>
      <c r="G79" s="151"/>
      <c r="H79" s="107">
        <f>ROUND(+E79+F79+G79,2)</f>
        <v>0</v>
      </c>
      <c r="I79" s="80"/>
      <c r="J79" s="130"/>
      <c r="K79" s="131">
        <f>ROUND($J79*E79,2)</f>
        <v>0</v>
      </c>
      <c r="L79" s="131">
        <f>ROUND($J79*F79,2)</f>
        <v>0</v>
      </c>
      <c r="M79" s="131">
        <f>ROUND($J79*G79,2)</f>
        <v>0</v>
      </c>
      <c r="N79" s="108">
        <f>ROUND((N15+N40)*0.0887,2)</f>
        <v>0</v>
      </c>
      <c r="O79" s="132" t="str">
        <f>IFERROR(+$N79/$J$81,"")</f>
        <v/>
      </c>
      <c r="Q79" s="13"/>
      <c r="R79" s="36"/>
      <c r="S79" s="37"/>
    </row>
    <row r="80" spans="1:19" ht="30" customHeight="1" thickBot="1">
      <c r="A80" s="109"/>
      <c r="B80" s="110"/>
      <c r="C80" s="111"/>
      <c r="D80" s="110"/>
      <c r="E80" s="112"/>
      <c r="F80" s="112"/>
      <c r="G80" s="112"/>
      <c r="H80" s="112"/>
      <c r="I80" s="112"/>
      <c r="J80" s="112"/>
      <c r="K80" s="112"/>
      <c r="L80" s="112"/>
      <c r="M80" s="112"/>
      <c r="N80" s="112"/>
      <c r="O80" s="113"/>
      <c r="P80" s="109"/>
    </row>
    <row r="81" spans="1:19" s="118" customFormat="1" ht="30" customHeight="1" thickBot="1">
      <c r="A81" s="114"/>
      <c r="B81" s="165" t="s">
        <v>95</v>
      </c>
      <c r="C81" s="166"/>
      <c r="D81" s="166"/>
      <c r="E81" s="166"/>
      <c r="F81" s="166"/>
      <c r="G81" s="166"/>
      <c r="H81" s="167"/>
      <c r="I81" s="115"/>
      <c r="J81" s="171">
        <f>ROUND(SUBTOTAL(9,N13:N79),2)</f>
        <v>0</v>
      </c>
      <c r="K81" s="172"/>
      <c r="L81" s="172"/>
      <c r="M81" s="172"/>
      <c r="N81" s="173"/>
      <c r="O81" s="116">
        <f>SUBTOTAL(9,O13:O79)</f>
        <v>0</v>
      </c>
      <c r="P81" s="114"/>
      <c r="Q81" s="117"/>
    </row>
    <row r="82" spans="1:19" s="88" customFormat="1" ht="30" customHeight="1" thickBot="1">
      <c r="A82" s="119"/>
      <c r="B82" s="165" t="s">
        <v>51</v>
      </c>
      <c r="C82" s="166"/>
      <c r="D82" s="166"/>
      <c r="E82" s="166"/>
      <c r="F82" s="166"/>
      <c r="G82" s="167"/>
      <c r="H82" s="152">
        <v>0.2</v>
      </c>
      <c r="I82" s="115"/>
      <c r="J82" s="171">
        <f>ROUND(J81*H82,2)</f>
        <v>0</v>
      </c>
      <c r="K82" s="172"/>
      <c r="L82" s="172"/>
      <c r="M82" s="172"/>
      <c r="N82" s="173"/>
      <c r="O82" s="120"/>
      <c r="P82" s="119"/>
      <c r="Q82" s="89"/>
    </row>
    <row r="83" spans="1:19" s="88" customFormat="1" ht="30" customHeight="1" thickBot="1">
      <c r="A83" s="119"/>
      <c r="B83" s="168" t="s">
        <v>97</v>
      </c>
      <c r="C83" s="169"/>
      <c r="D83" s="169"/>
      <c r="E83" s="169"/>
      <c r="F83" s="169"/>
      <c r="G83" s="169"/>
      <c r="H83" s="170"/>
      <c r="I83" s="115"/>
      <c r="J83" s="171">
        <f>ROUND(J82+J81,2)</f>
        <v>0</v>
      </c>
      <c r="K83" s="172"/>
      <c r="L83" s="172"/>
      <c r="M83" s="172"/>
      <c r="N83" s="173"/>
      <c r="O83" s="121"/>
      <c r="P83" s="119"/>
      <c r="Q83" s="89"/>
    </row>
    <row r="84" spans="1:19" s="88" customFormat="1" ht="30" customHeight="1">
      <c r="A84" s="119"/>
      <c r="B84" s="122"/>
      <c r="C84" s="123"/>
      <c r="D84" s="124"/>
      <c r="E84" s="124"/>
      <c r="F84" s="124"/>
      <c r="G84" s="124"/>
      <c r="H84" s="124"/>
      <c r="I84" s="125"/>
      <c r="J84" s="126"/>
      <c r="K84" s="126"/>
      <c r="L84" s="126"/>
      <c r="M84" s="125"/>
      <c r="N84" s="125"/>
      <c r="O84" s="127"/>
      <c r="P84" s="119"/>
      <c r="Q84" s="89"/>
    </row>
    <row r="85" spans="1:19">
      <c r="J85" s="128"/>
      <c r="K85" s="129"/>
      <c r="L85" s="129"/>
      <c r="M85" s="129"/>
      <c r="N85" s="129"/>
    </row>
    <row r="86" spans="1:19">
      <c r="J86" s="128"/>
      <c r="K86" s="129"/>
      <c r="L86" s="129"/>
      <c r="M86" s="129"/>
      <c r="N86" s="129"/>
    </row>
    <row r="87" spans="1:19">
      <c r="J87" s="128"/>
      <c r="K87" s="129"/>
      <c r="L87" s="129"/>
      <c r="M87" s="129"/>
      <c r="N87" s="129"/>
    </row>
    <row r="88" spans="1:19">
      <c r="J88" s="128"/>
      <c r="K88" s="129"/>
      <c r="L88" s="129"/>
      <c r="M88" s="129"/>
      <c r="N88" s="129"/>
    </row>
    <row r="89" spans="1:19" s="7" customFormat="1">
      <c r="A89" s="6"/>
      <c r="B89" s="1"/>
      <c r="C89" s="12"/>
      <c r="D89" s="6"/>
      <c r="E89" s="4"/>
      <c r="F89" s="4"/>
      <c r="G89" s="4"/>
      <c r="H89" s="4"/>
      <c r="I89" s="4"/>
      <c r="J89" s="128"/>
      <c r="K89" s="129"/>
      <c r="L89" s="129"/>
      <c r="M89" s="129"/>
      <c r="N89" s="129"/>
      <c r="P89" s="6"/>
      <c r="Q89" s="8"/>
      <c r="R89" s="6"/>
      <c r="S89" s="6"/>
    </row>
    <row r="90" spans="1:19" s="7" customFormat="1">
      <c r="A90" s="6"/>
      <c r="B90" s="1"/>
      <c r="C90" s="12"/>
      <c r="D90" s="6"/>
      <c r="E90" s="4"/>
      <c r="F90" s="4"/>
      <c r="G90" s="4"/>
      <c r="H90" s="4"/>
      <c r="I90" s="4"/>
      <c r="J90" s="128"/>
      <c r="K90" s="129"/>
      <c r="L90" s="129"/>
      <c r="M90" s="129"/>
      <c r="N90" s="129"/>
      <c r="P90" s="6"/>
      <c r="Q90" s="8"/>
      <c r="R90" s="6"/>
      <c r="S90" s="6"/>
    </row>
    <row r="91" spans="1:19" s="7" customFormat="1">
      <c r="A91" s="6"/>
      <c r="B91" s="1"/>
      <c r="C91" s="12"/>
      <c r="D91" s="6"/>
      <c r="E91" s="4"/>
      <c r="F91" s="4"/>
      <c r="G91" s="4"/>
      <c r="H91" s="4"/>
      <c r="I91" s="4"/>
      <c r="J91" s="128"/>
      <c r="K91" s="129"/>
      <c r="L91" s="129"/>
      <c r="M91" s="129"/>
      <c r="N91" s="129"/>
      <c r="P91" s="6"/>
      <c r="Q91" s="8"/>
      <c r="R91" s="6"/>
      <c r="S91" s="6"/>
    </row>
    <row r="92" spans="1:19" s="7" customFormat="1">
      <c r="A92" s="6"/>
      <c r="B92" s="1"/>
      <c r="C92" s="12"/>
      <c r="D92" s="6"/>
      <c r="E92" s="4"/>
      <c r="F92" s="4"/>
      <c r="G92" s="4"/>
      <c r="H92" s="4"/>
      <c r="I92" s="4"/>
      <c r="J92" s="128"/>
      <c r="K92" s="129"/>
      <c r="L92" s="129"/>
      <c r="M92" s="129"/>
      <c r="N92" s="129"/>
      <c r="P92" s="6"/>
      <c r="Q92" s="8"/>
      <c r="R92" s="6"/>
      <c r="S92" s="6"/>
    </row>
    <row r="93" spans="1:19" s="7" customFormat="1">
      <c r="A93" s="6"/>
      <c r="B93" s="1"/>
      <c r="C93" s="12"/>
      <c r="D93" s="6"/>
      <c r="E93" s="4"/>
      <c r="F93" s="4"/>
      <c r="G93" s="4"/>
      <c r="H93" s="4"/>
      <c r="I93" s="4"/>
      <c r="J93" s="128"/>
      <c r="K93" s="129"/>
      <c r="L93" s="129"/>
      <c r="M93" s="129"/>
      <c r="N93" s="129"/>
      <c r="P93" s="6"/>
      <c r="Q93" s="8"/>
      <c r="R93" s="6"/>
      <c r="S93" s="6"/>
    </row>
    <row r="94" spans="1:19" s="7" customFormat="1">
      <c r="A94" s="6"/>
      <c r="B94" s="1"/>
      <c r="C94" s="12"/>
      <c r="D94" s="6"/>
      <c r="E94" s="4"/>
      <c r="F94" s="4"/>
      <c r="G94" s="4"/>
      <c r="H94" s="4"/>
      <c r="I94" s="4"/>
      <c r="J94" s="128"/>
      <c r="K94" s="129"/>
      <c r="L94" s="129"/>
      <c r="M94" s="129"/>
      <c r="N94" s="129"/>
      <c r="P94" s="6"/>
      <c r="Q94" s="8"/>
      <c r="R94" s="6"/>
      <c r="S94" s="6"/>
    </row>
    <row r="95" spans="1:19" s="7" customFormat="1">
      <c r="A95" s="6"/>
      <c r="B95" s="1"/>
      <c r="C95" s="12"/>
      <c r="D95" s="6"/>
      <c r="E95" s="4"/>
      <c r="F95" s="4"/>
      <c r="G95" s="4"/>
      <c r="H95" s="4"/>
      <c r="I95" s="4"/>
      <c r="J95" s="128"/>
      <c r="K95" s="129"/>
      <c r="L95" s="129"/>
      <c r="M95" s="129"/>
      <c r="N95" s="129"/>
      <c r="P95" s="6"/>
      <c r="Q95" s="8"/>
      <c r="R95" s="6"/>
      <c r="S95" s="6"/>
    </row>
    <row r="96" spans="1:19" s="7" customFormat="1">
      <c r="A96" s="6"/>
      <c r="B96" s="1"/>
      <c r="C96" s="12"/>
      <c r="D96" s="6"/>
      <c r="E96" s="4"/>
      <c r="F96" s="4"/>
      <c r="G96" s="4"/>
      <c r="H96" s="4"/>
      <c r="I96" s="4"/>
      <c r="J96" s="128"/>
      <c r="K96" s="129"/>
      <c r="L96" s="129"/>
      <c r="M96" s="129"/>
      <c r="N96" s="129"/>
      <c r="P96" s="6"/>
      <c r="Q96" s="8"/>
      <c r="R96" s="6"/>
      <c r="S96" s="6"/>
    </row>
    <row r="97" spans="1:19" s="7" customFormat="1">
      <c r="A97" s="6"/>
      <c r="B97" s="1"/>
      <c r="C97" s="12"/>
      <c r="D97" s="6"/>
      <c r="E97" s="4"/>
      <c r="F97" s="4"/>
      <c r="G97" s="4"/>
      <c r="H97" s="4"/>
      <c r="I97" s="4"/>
      <c r="J97" s="128"/>
      <c r="K97" s="129"/>
      <c r="L97" s="129"/>
      <c r="M97" s="129"/>
      <c r="N97" s="129"/>
      <c r="P97" s="6"/>
      <c r="Q97" s="8"/>
      <c r="R97" s="6"/>
      <c r="S97" s="6"/>
    </row>
    <row r="98" spans="1:19" s="7" customFormat="1">
      <c r="A98" s="6"/>
      <c r="B98" s="1"/>
      <c r="C98" s="12"/>
      <c r="D98" s="6"/>
      <c r="E98" s="4"/>
      <c r="F98" s="4"/>
      <c r="G98" s="4"/>
      <c r="H98" s="4"/>
      <c r="I98" s="4"/>
      <c r="J98" s="128"/>
      <c r="K98" s="129"/>
      <c r="L98" s="129"/>
      <c r="M98" s="129"/>
      <c r="N98" s="129"/>
      <c r="P98" s="6"/>
      <c r="Q98" s="8"/>
      <c r="R98" s="6"/>
      <c r="S98" s="6"/>
    </row>
    <row r="99" spans="1:19" s="7" customFormat="1">
      <c r="A99" s="6"/>
      <c r="B99" s="1"/>
      <c r="C99" s="12"/>
      <c r="D99" s="6"/>
      <c r="E99" s="4"/>
      <c r="F99" s="4"/>
      <c r="G99" s="4"/>
      <c r="H99" s="4"/>
      <c r="I99" s="4"/>
      <c r="J99" s="128"/>
      <c r="K99" s="129"/>
      <c r="L99" s="129"/>
      <c r="M99" s="129"/>
      <c r="N99" s="129"/>
      <c r="P99" s="6"/>
      <c r="Q99" s="8"/>
      <c r="R99" s="6"/>
      <c r="S99" s="6"/>
    </row>
    <row r="100" spans="1:19" s="7" customFormat="1">
      <c r="A100" s="6"/>
      <c r="B100" s="1"/>
      <c r="C100" s="12"/>
      <c r="D100" s="6"/>
      <c r="E100" s="4"/>
      <c r="F100" s="4"/>
      <c r="G100" s="4"/>
      <c r="H100" s="4"/>
      <c r="I100" s="4"/>
      <c r="J100" s="128"/>
      <c r="K100" s="129"/>
      <c r="L100" s="129"/>
      <c r="M100" s="129"/>
      <c r="N100" s="129"/>
      <c r="P100" s="6"/>
      <c r="Q100" s="8"/>
      <c r="R100" s="6"/>
      <c r="S100" s="6"/>
    </row>
    <row r="101" spans="1:19" s="7" customFormat="1">
      <c r="A101" s="6"/>
      <c r="B101" s="1"/>
      <c r="C101" s="12"/>
      <c r="D101" s="6"/>
      <c r="E101" s="4"/>
      <c r="F101" s="4"/>
      <c r="G101" s="4"/>
      <c r="H101" s="4"/>
      <c r="I101" s="4"/>
      <c r="J101" s="128"/>
      <c r="K101" s="129"/>
      <c r="L101" s="129"/>
      <c r="M101" s="129"/>
      <c r="N101" s="129"/>
      <c r="P101" s="6"/>
      <c r="Q101" s="8"/>
      <c r="R101" s="6"/>
      <c r="S101" s="6"/>
    </row>
    <row r="102" spans="1:19" s="7" customFormat="1">
      <c r="A102" s="6"/>
      <c r="B102" s="1"/>
      <c r="C102" s="12"/>
      <c r="D102" s="6"/>
      <c r="E102" s="4"/>
      <c r="F102" s="4"/>
      <c r="G102" s="4"/>
      <c r="H102" s="4"/>
      <c r="I102" s="4"/>
      <c r="J102" s="128"/>
      <c r="K102" s="129"/>
      <c r="L102" s="129"/>
      <c r="M102" s="129"/>
      <c r="N102" s="129"/>
      <c r="P102" s="6"/>
      <c r="Q102" s="8"/>
      <c r="R102" s="6"/>
      <c r="S102" s="6"/>
    </row>
    <row r="103" spans="1:19" s="7" customFormat="1">
      <c r="A103" s="6"/>
      <c r="B103" s="1"/>
      <c r="C103" s="12"/>
      <c r="D103" s="6"/>
      <c r="E103" s="4"/>
      <c r="F103" s="4"/>
      <c r="G103" s="4"/>
      <c r="H103" s="4"/>
      <c r="I103" s="4"/>
      <c r="J103" s="128"/>
      <c r="K103" s="129"/>
      <c r="L103" s="129"/>
      <c r="M103" s="129"/>
      <c r="N103" s="129"/>
      <c r="P103" s="6"/>
      <c r="Q103" s="8"/>
      <c r="R103" s="6"/>
      <c r="S103" s="6"/>
    </row>
    <row r="104" spans="1:19" s="7" customFormat="1">
      <c r="A104" s="6"/>
      <c r="B104" s="1"/>
      <c r="C104" s="12"/>
      <c r="D104" s="6"/>
      <c r="E104" s="4"/>
      <c r="F104" s="4"/>
      <c r="G104" s="4"/>
      <c r="H104" s="4"/>
      <c r="I104" s="4"/>
      <c r="J104" s="128"/>
      <c r="K104" s="129"/>
      <c r="L104" s="129"/>
      <c r="M104" s="129"/>
      <c r="N104" s="129"/>
      <c r="P104" s="6"/>
      <c r="Q104" s="8"/>
      <c r="R104" s="6"/>
      <c r="S104" s="6"/>
    </row>
    <row r="105" spans="1:19" s="7" customFormat="1">
      <c r="A105" s="6"/>
      <c r="B105" s="1"/>
      <c r="C105" s="12"/>
      <c r="D105" s="6"/>
      <c r="E105" s="4"/>
      <c r="F105" s="4"/>
      <c r="G105" s="4"/>
      <c r="H105" s="4"/>
      <c r="I105" s="4"/>
      <c r="J105" s="128"/>
      <c r="K105" s="129"/>
      <c r="L105" s="129"/>
      <c r="M105" s="129"/>
      <c r="N105" s="129"/>
      <c r="P105" s="6"/>
      <c r="Q105" s="8"/>
      <c r="R105" s="6"/>
      <c r="S105" s="6"/>
    </row>
    <row r="106" spans="1:19" s="7" customFormat="1">
      <c r="A106" s="6"/>
      <c r="B106" s="1"/>
      <c r="C106" s="12"/>
      <c r="D106" s="6"/>
      <c r="E106" s="4"/>
      <c r="F106" s="4"/>
      <c r="G106" s="4"/>
      <c r="H106" s="4"/>
      <c r="I106" s="4"/>
      <c r="J106" s="128"/>
      <c r="K106" s="129"/>
      <c r="L106" s="129"/>
      <c r="M106" s="129"/>
      <c r="N106" s="129"/>
      <c r="P106" s="6"/>
      <c r="Q106" s="8"/>
      <c r="R106" s="6"/>
      <c r="S106" s="6"/>
    </row>
    <row r="107" spans="1:19" s="7" customFormat="1">
      <c r="A107" s="6"/>
      <c r="B107" s="1"/>
      <c r="C107" s="12"/>
      <c r="D107" s="6"/>
      <c r="E107" s="4"/>
      <c r="F107" s="4"/>
      <c r="G107" s="4"/>
      <c r="H107" s="4"/>
      <c r="I107" s="4"/>
      <c r="J107" s="128"/>
      <c r="K107" s="129"/>
      <c r="L107" s="129"/>
      <c r="M107" s="129"/>
      <c r="N107" s="129"/>
      <c r="P107" s="6"/>
      <c r="Q107" s="8"/>
      <c r="R107" s="6"/>
      <c r="S107" s="6"/>
    </row>
    <row r="108" spans="1:19" s="7" customFormat="1">
      <c r="A108" s="6"/>
      <c r="B108" s="1"/>
      <c r="C108" s="12"/>
      <c r="D108" s="6"/>
      <c r="E108" s="4"/>
      <c r="F108" s="4"/>
      <c r="G108" s="4"/>
      <c r="H108" s="4"/>
      <c r="I108" s="4"/>
      <c r="J108" s="128"/>
      <c r="K108" s="129"/>
      <c r="L108" s="129"/>
      <c r="M108" s="129"/>
      <c r="N108" s="129"/>
      <c r="P108" s="6"/>
      <c r="Q108" s="8"/>
      <c r="R108" s="6"/>
      <c r="S108" s="6"/>
    </row>
    <row r="109" spans="1:19" s="7" customFormat="1">
      <c r="A109" s="6"/>
      <c r="B109" s="1"/>
      <c r="C109" s="12"/>
      <c r="D109" s="6"/>
      <c r="E109" s="4"/>
      <c r="F109" s="4"/>
      <c r="G109" s="4"/>
      <c r="H109" s="4"/>
      <c r="I109" s="4"/>
      <c r="J109" s="128"/>
      <c r="K109" s="129"/>
      <c r="L109" s="129"/>
      <c r="M109" s="129"/>
      <c r="N109" s="129"/>
      <c r="P109" s="6"/>
      <c r="Q109" s="8"/>
      <c r="R109" s="6"/>
      <c r="S109" s="6"/>
    </row>
    <row r="110" spans="1:19" s="7" customFormat="1">
      <c r="A110" s="6"/>
      <c r="B110" s="1"/>
      <c r="C110" s="12"/>
      <c r="D110" s="6"/>
      <c r="E110" s="4"/>
      <c r="F110" s="4"/>
      <c r="G110" s="4"/>
      <c r="H110" s="4"/>
      <c r="I110" s="4"/>
      <c r="J110" s="128"/>
      <c r="K110" s="129"/>
      <c r="L110" s="129"/>
      <c r="M110" s="129"/>
      <c r="N110" s="129"/>
      <c r="P110" s="6"/>
      <c r="Q110" s="8"/>
      <c r="R110" s="6"/>
      <c r="S110" s="6"/>
    </row>
    <row r="111" spans="1:19" s="7" customFormat="1">
      <c r="A111" s="6"/>
      <c r="B111" s="1"/>
      <c r="C111" s="12"/>
      <c r="D111" s="6"/>
      <c r="E111" s="4"/>
      <c r="F111" s="4"/>
      <c r="G111" s="4"/>
      <c r="H111" s="4"/>
      <c r="I111" s="4"/>
      <c r="J111" s="128"/>
      <c r="K111" s="129"/>
      <c r="L111" s="129"/>
      <c r="M111" s="129"/>
      <c r="N111" s="129"/>
      <c r="P111" s="6"/>
      <c r="Q111" s="8"/>
      <c r="R111" s="6"/>
      <c r="S111" s="6"/>
    </row>
    <row r="112" spans="1:19" s="7" customFormat="1">
      <c r="A112" s="6"/>
      <c r="B112" s="1"/>
      <c r="C112" s="12"/>
      <c r="D112" s="6"/>
      <c r="E112" s="4"/>
      <c r="F112" s="4"/>
      <c r="G112" s="4"/>
      <c r="H112" s="4"/>
      <c r="I112" s="4"/>
      <c r="J112" s="128"/>
      <c r="K112" s="6"/>
      <c r="L112" s="6"/>
      <c r="M112" s="6"/>
      <c r="N112" s="6"/>
      <c r="P112" s="6"/>
      <c r="Q112" s="8"/>
      <c r="R112" s="6"/>
      <c r="S112" s="6"/>
    </row>
    <row r="113" spans="1:19" s="7" customFormat="1">
      <c r="A113" s="6"/>
      <c r="B113" s="1"/>
      <c r="C113" s="12"/>
      <c r="D113" s="6"/>
      <c r="E113" s="4"/>
      <c r="F113" s="4"/>
      <c r="G113" s="4"/>
      <c r="H113" s="4"/>
      <c r="I113" s="4"/>
      <c r="J113" s="128"/>
      <c r="K113" s="6"/>
      <c r="L113" s="6"/>
      <c r="M113" s="6"/>
      <c r="N113" s="6"/>
      <c r="P113" s="6"/>
      <c r="Q113" s="8"/>
      <c r="R113" s="6"/>
      <c r="S113" s="6"/>
    </row>
    <row r="114" spans="1:19" s="7" customFormat="1">
      <c r="A114" s="6"/>
      <c r="B114" s="1"/>
      <c r="C114" s="12"/>
      <c r="D114" s="6"/>
      <c r="E114" s="4"/>
      <c r="F114" s="4"/>
      <c r="G114" s="4"/>
      <c r="H114" s="4"/>
      <c r="I114" s="4"/>
      <c r="J114" s="128"/>
      <c r="K114" s="6"/>
      <c r="L114" s="6"/>
      <c r="M114" s="6"/>
      <c r="N114" s="6"/>
      <c r="P114" s="6"/>
      <c r="Q114" s="8"/>
      <c r="R114" s="6"/>
      <c r="S114" s="6"/>
    </row>
    <row r="115" spans="1:19" s="7" customFormat="1">
      <c r="A115" s="6"/>
      <c r="B115" s="1"/>
      <c r="C115" s="12"/>
      <c r="D115" s="6"/>
      <c r="E115" s="4"/>
      <c r="F115" s="4"/>
      <c r="G115" s="4"/>
      <c r="H115" s="4"/>
      <c r="I115" s="4"/>
      <c r="J115" s="128"/>
      <c r="K115" s="6"/>
      <c r="L115" s="6"/>
      <c r="M115" s="6"/>
      <c r="N115" s="6"/>
      <c r="P115" s="6"/>
      <c r="Q115" s="8"/>
      <c r="R115" s="6"/>
      <c r="S115" s="6"/>
    </row>
    <row r="116" spans="1:19" s="7" customFormat="1">
      <c r="A116" s="6"/>
      <c r="B116" s="1"/>
      <c r="C116" s="12"/>
      <c r="D116" s="6"/>
      <c r="E116" s="4"/>
      <c r="F116" s="4"/>
      <c r="G116" s="4"/>
      <c r="H116" s="4"/>
      <c r="I116" s="4"/>
      <c r="J116" s="128"/>
      <c r="K116" s="6"/>
      <c r="L116" s="6"/>
      <c r="M116" s="6"/>
      <c r="N116" s="6"/>
      <c r="P116" s="6"/>
      <c r="Q116" s="8"/>
      <c r="R116" s="6"/>
      <c r="S116" s="6"/>
    </row>
    <row r="117" spans="1:19" s="7" customFormat="1">
      <c r="A117" s="6"/>
      <c r="B117" s="1"/>
      <c r="C117" s="12"/>
      <c r="D117" s="6"/>
      <c r="E117" s="4"/>
      <c r="F117" s="4"/>
      <c r="G117" s="4"/>
      <c r="H117" s="4"/>
      <c r="I117" s="4"/>
      <c r="J117" s="128"/>
      <c r="K117" s="6"/>
      <c r="L117" s="6"/>
      <c r="M117" s="6"/>
      <c r="N117" s="6"/>
      <c r="P117" s="6"/>
      <c r="Q117" s="8"/>
      <c r="R117" s="6"/>
      <c r="S117" s="6"/>
    </row>
    <row r="118" spans="1:19" s="7" customFormat="1">
      <c r="A118" s="6"/>
      <c r="B118" s="1"/>
      <c r="C118" s="12"/>
      <c r="D118" s="6"/>
      <c r="E118" s="4"/>
      <c r="F118" s="4"/>
      <c r="G118" s="4"/>
      <c r="H118" s="4"/>
      <c r="I118" s="4"/>
      <c r="J118" s="128"/>
      <c r="K118" s="6"/>
      <c r="L118" s="6"/>
      <c r="M118" s="6"/>
      <c r="N118" s="6"/>
      <c r="P118" s="6"/>
      <c r="Q118" s="8"/>
      <c r="R118" s="6"/>
      <c r="S118" s="6"/>
    </row>
    <row r="119" spans="1:19" s="7" customFormat="1">
      <c r="A119" s="6"/>
      <c r="B119" s="1"/>
      <c r="C119" s="12"/>
      <c r="D119" s="6"/>
      <c r="E119" s="4"/>
      <c r="F119" s="4"/>
      <c r="G119" s="4"/>
      <c r="H119" s="4"/>
      <c r="I119" s="4"/>
      <c r="J119" s="128"/>
      <c r="K119" s="6"/>
      <c r="L119" s="6"/>
      <c r="M119" s="6"/>
      <c r="N119" s="6"/>
      <c r="P119" s="6"/>
      <c r="Q119" s="8"/>
      <c r="R119" s="6"/>
      <c r="S119" s="6"/>
    </row>
    <row r="120" spans="1:19" s="7" customFormat="1">
      <c r="A120" s="6"/>
      <c r="B120" s="1"/>
      <c r="C120" s="12"/>
      <c r="D120" s="6"/>
      <c r="E120" s="4"/>
      <c r="F120" s="4"/>
      <c r="G120" s="4"/>
      <c r="H120" s="4"/>
      <c r="I120" s="4"/>
      <c r="J120" s="128"/>
      <c r="K120" s="6"/>
      <c r="L120" s="6"/>
      <c r="M120" s="6"/>
      <c r="N120" s="6"/>
      <c r="P120" s="6"/>
      <c r="Q120" s="8"/>
      <c r="R120" s="6"/>
      <c r="S120" s="6"/>
    </row>
    <row r="121" spans="1:19">
      <c r="J121" s="128"/>
    </row>
    <row r="122" spans="1:19">
      <c r="J122" s="128"/>
    </row>
    <row r="123" spans="1:19">
      <c r="J123" s="128"/>
    </row>
    <row r="124" spans="1:19">
      <c r="J124" s="128"/>
    </row>
    <row r="125" spans="1:19">
      <c r="J125" s="128"/>
    </row>
    <row r="126" spans="1:19">
      <c r="J126" s="128"/>
    </row>
    <row r="127" spans="1:19">
      <c r="J127" s="128"/>
    </row>
    <row r="128" spans="1:19">
      <c r="J128" s="128"/>
    </row>
    <row r="129" spans="10:10">
      <c r="J129" s="128"/>
    </row>
    <row r="130" spans="10:10">
      <c r="J130" s="128"/>
    </row>
    <row r="131" spans="10:10">
      <c r="J131" s="128"/>
    </row>
    <row r="132" spans="10:10">
      <c r="J132" s="128"/>
    </row>
    <row r="133" spans="10:10">
      <c r="J133" s="128"/>
    </row>
    <row r="134" spans="10:10">
      <c r="J134" s="128"/>
    </row>
    <row r="135" spans="10:10">
      <c r="J135" s="128"/>
    </row>
    <row r="136" spans="10:10">
      <c r="J136" s="128"/>
    </row>
    <row r="137" spans="10:10">
      <c r="J137" s="128"/>
    </row>
    <row r="138" spans="10:10">
      <c r="J138" s="128"/>
    </row>
    <row r="139" spans="10:10">
      <c r="J139" s="128"/>
    </row>
    <row r="140" spans="10:10">
      <c r="J140" s="128"/>
    </row>
    <row r="141" spans="10:10">
      <c r="J141" s="128"/>
    </row>
    <row r="142" spans="10:10">
      <c r="J142" s="128"/>
    </row>
    <row r="143" spans="10:10">
      <c r="J143" s="128"/>
    </row>
    <row r="144" spans="10:10">
      <c r="J144" s="128"/>
    </row>
    <row r="145" spans="10:10">
      <c r="J145" s="128"/>
    </row>
    <row r="146" spans="10:10">
      <c r="J146" s="128"/>
    </row>
    <row r="147" spans="10:10">
      <c r="J147" s="128"/>
    </row>
    <row r="148" spans="10:10">
      <c r="J148" s="128"/>
    </row>
    <row r="149" spans="10:10">
      <c r="J149" s="128"/>
    </row>
    <row r="150" spans="10:10">
      <c r="J150" s="128"/>
    </row>
    <row r="151" spans="10:10">
      <c r="J151" s="128"/>
    </row>
    <row r="152" spans="10:10">
      <c r="J152" s="128"/>
    </row>
    <row r="153" spans="10:10">
      <c r="J153" s="128"/>
    </row>
    <row r="154" spans="10:10">
      <c r="J154" s="128"/>
    </row>
    <row r="155" spans="10:10">
      <c r="J155" s="128"/>
    </row>
    <row r="156" spans="10:10">
      <c r="J156" s="128"/>
    </row>
    <row r="157" spans="10:10">
      <c r="J157" s="128"/>
    </row>
    <row r="158" spans="10:10">
      <c r="J158" s="128"/>
    </row>
    <row r="159" spans="10:10">
      <c r="J159" s="128"/>
    </row>
    <row r="160" spans="10:10">
      <c r="J160" s="128"/>
    </row>
    <row r="161" spans="10:10">
      <c r="J161" s="128"/>
    </row>
    <row r="162" spans="10:10">
      <c r="J162" s="128"/>
    </row>
    <row r="163" spans="10:10">
      <c r="J163" s="128"/>
    </row>
    <row r="164" spans="10:10">
      <c r="J164" s="128"/>
    </row>
    <row r="165" spans="10:10">
      <c r="J165" s="128"/>
    </row>
    <row r="166" spans="10:10">
      <c r="J166" s="128"/>
    </row>
    <row r="167" spans="10:10">
      <c r="J167" s="128"/>
    </row>
    <row r="168" spans="10:10">
      <c r="J168" s="128"/>
    </row>
    <row r="169" spans="10:10">
      <c r="J169" s="128"/>
    </row>
    <row r="170" spans="10:10">
      <c r="J170" s="128"/>
    </row>
    <row r="171" spans="10:10">
      <c r="J171" s="128"/>
    </row>
    <row r="172" spans="10:10">
      <c r="J172" s="128"/>
    </row>
    <row r="173" spans="10:10">
      <c r="J173" s="128"/>
    </row>
    <row r="174" spans="10:10">
      <c r="J174" s="128"/>
    </row>
    <row r="175" spans="10:10">
      <c r="J175" s="128"/>
    </row>
    <row r="176" spans="10:10">
      <c r="J176" s="128"/>
    </row>
    <row r="177" spans="10:10">
      <c r="J177" s="128"/>
    </row>
    <row r="178" spans="10:10">
      <c r="J178" s="128"/>
    </row>
    <row r="179" spans="10:10">
      <c r="J179" s="128"/>
    </row>
    <row r="180" spans="10:10">
      <c r="J180" s="128"/>
    </row>
    <row r="181" spans="10:10">
      <c r="J181" s="128"/>
    </row>
    <row r="182" spans="10:10">
      <c r="J182" s="128"/>
    </row>
    <row r="183" spans="10:10">
      <c r="J183" s="128"/>
    </row>
    <row r="184" spans="10:10">
      <c r="J184" s="128"/>
    </row>
    <row r="185" spans="10:10">
      <c r="J185" s="128"/>
    </row>
    <row r="186" spans="10:10">
      <c r="J186" s="128"/>
    </row>
    <row r="187" spans="10:10">
      <c r="J187" s="128"/>
    </row>
    <row r="188" spans="10:10">
      <c r="J188" s="128"/>
    </row>
    <row r="189" spans="10:10">
      <c r="J189" s="128"/>
    </row>
    <row r="190" spans="10:10">
      <c r="J190" s="128"/>
    </row>
    <row r="191" spans="10:10">
      <c r="J191" s="128"/>
    </row>
    <row r="192" spans="10:10">
      <c r="J192" s="128"/>
    </row>
    <row r="193" spans="10:10">
      <c r="J193" s="128"/>
    </row>
    <row r="194" spans="10:10">
      <c r="J194" s="128"/>
    </row>
    <row r="195" spans="10:10">
      <c r="J195" s="128"/>
    </row>
    <row r="196" spans="10:10">
      <c r="J196" s="128"/>
    </row>
    <row r="197" spans="10:10">
      <c r="J197" s="128"/>
    </row>
    <row r="198" spans="10:10">
      <c r="J198" s="128"/>
    </row>
    <row r="199" spans="10:10">
      <c r="J199" s="128"/>
    </row>
    <row r="200" spans="10:10">
      <c r="J200" s="128"/>
    </row>
    <row r="201" spans="10:10">
      <c r="J201" s="128"/>
    </row>
    <row r="202" spans="10:10">
      <c r="J202" s="128"/>
    </row>
    <row r="203" spans="10:10">
      <c r="J203" s="128"/>
    </row>
    <row r="204" spans="10:10">
      <c r="J204" s="128"/>
    </row>
    <row r="205" spans="10:10">
      <c r="J205" s="128"/>
    </row>
    <row r="206" spans="10:10">
      <c r="J206" s="128"/>
    </row>
    <row r="207" spans="10:10">
      <c r="J207" s="128"/>
    </row>
    <row r="208" spans="10:10">
      <c r="J208" s="128"/>
    </row>
    <row r="209" spans="10:10">
      <c r="J209" s="128"/>
    </row>
    <row r="210" spans="10:10">
      <c r="J210" s="128"/>
    </row>
    <row r="211" spans="10:10">
      <c r="J211" s="128"/>
    </row>
    <row r="212" spans="10:10">
      <c r="J212" s="128"/>
    </row>
    <row r="213" spans="10:10">
      <c r="J213" s="128"/>
    </row>
    <row r="214" spans="10:10">
      <c r="J214" s="128"/>
    </row>
    <row r="215" spans="10:10">
      <c r="J215" s="128"/>
    </row>
    <row r="216" spans="10:10">
      <c r="J216" s="128"/>
    </row>
    <row r="217" spans="10:10">
      <c r="J217" s="128"/>
    </row>
    <row r="218" spans="10:10">
      <c r="J218" s="128"/>
    </row>
    <row r="219" spans="10:10">
      <c r="J219" s="128"/>
    </row>
    <row r="220" spans="10:10">
      <c r="J220" s="128"/>
    </row>
    <row r="221" spans="10:10">
      <c r="J221" s="128"/>
    </row>
    <row r="222" spans="10:10">
      <c r="J222" s="128"/>
    </row>
    <row r="223" spans="10:10">
      <c r="J223" s="128"/>
    </row>
    <row r="224" spans="10:10">
      <c r="J224" s="128"/>
    </row>
    <row r="225" spans="10:10">
      <c r="J225" s="128"/>
    </row>
    <row r="226" spans="10:10">
      <c r="J226" s="128"/>
    </row>
    <row r="227" spans="10:10">
      <c r="J227" s="128"/>
    </row>
    <row r="228" spans="10:10">
      <c r="J228" s="128"/>
    </row>
    <row r="229" spans="10:10">
      <c r="J229" s="128"/>
    </row>
    <row r="230" spans="10:10">
      <c r="J230" s="128"/>
    </row>
    <row r="231" spans="10:10">
      <c r="J231" s="128"/>
    </row>
    <row r="232" spans="10:10">
      <c r="J232" s="128"/>
    </row>
    <row r="233" spans="10:10">
      <c r="J233" s="128"/>
    </row>
    <row r="234" spans="10:10">
      <c r="J234" s="128"/>
    </row>
    <row r="235" spans="10:10">
      <c r="J235" s="128"/>
    </row>
    <row r="236" spans="10:10">
      <c r="J236" s="128"/>
    </row>
    <row r="237" spans="10:10">
      <c r="J237" s="128"/>
    </row>
  </sheetData>
  <sheetProtection password="DE59" sheet="1" objects="1" scenarios="1" selectLockedCells="1"/>
  <mergeCells count="16">
    <mergeCell ref="B81:H81"/>
    <mergeCell ref="B83:H83"/>
    <mergeCell ref="B82:G82"/>
    <mergeCell ref="J81:N81"/>
    <mergeCell ref="J82:N82"/>
    <mergeCell ref="J83:N83"/>
    <mergeCell ref="B10:B11"/>
    <mergeCell ref="C10:C11"/>
    <mergeCell ref="B4:O4"/>
    <mergeCell ref="B5:O5"/>
    <mergeCell ref="B6:O6"/>
    <mergeCell ref="B7:O7"/>
    <mergeCell ref="B8:O8"/>
    <mergeCell ref="D10:D11"/>
    <mergeCell ref="E10:H10"/>
    <mergeCell ref="J10:O10"/>
  </mergeCells>
  <dataValidations count="1">
    <dataValidation type="decimal" allowBlank="1" showInputMessage="1" showErrorMessage="1" errorTitle="BDI" error="O valor deverá estar contido entre 0,00% e 20,00%." promptTitle="BDI" prompt="O valor deverá estar contido entre 0,00% e 20,00%." sqref="H82">
      <formula1>0</formula1>
      <formula2>0.2</formula2>
    </dataValidation>
  </dataValidations>
  <printOptions horizontalCentered="1"/>
  <pageMargins left="0.19685039370078741" right="0.19685039370078741" top="0.51181102362204722" bottom="0.59055118110236227" header="0.31496062992125984" footer="0.19685039370078741"/>
  <pageSetup paperSize="9" scale="36" fitToHeight="17" orientation="landscape" r:id="rId1"/>
  <headerFooter>
    <oddFooter>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Word.Picture.8" shapeId="7169" r:id="rId4">
          <objectPr defaultSize="0" autoPict="0" r:id="rId5">
            <anchor moveWithCells="1" sizeWithCells="1">
              <from>
                <xdr:col>1</xdr:col>
                <xdr:colOff>276225</xdr:colOff>
                <xdr:row>2</xdr:row>
                <xdr:rowOff>171450</xdr:rowOff>
              </from>
              <to>
                <xdr:col>2</xdr:col>
                <xdr:colOff>1628775</xdr:colOff>
                <xdr:row>2</xdr:row>
                <xdr:rowOff>171450</xdr:rowOff>
              </to>
            </anchor>
          </objectPr>
        </oleObject>
      </mc:Choice>
      <mc:Fallback>
        <oleObject progId="Word.Picture.8" shapeId="716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Modelo Planilha</vt:lpstr>
      <vt:lpstr>'Modelo Planilha'!Area_de_impressao</vt:lpstr>
      <vt:lpstr>'Modelo Planilha'!Titulos_de_impressao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Patrícia Rina</dc:creator>
  <cp:lastModifiedBy>William Vagner</cp:lastModifiedBy>
  <cp:lastPrinted>2018-07-31T20:53:39Z</cp:lastPrinted>
  <dcterms:created xsi:type="dcterms:W3CDTF">2010-08-25T14:00:24Z</dcterms:created>
  <dcterms:modified xsi:type="dcterms:W3CDTF">2018-09-25T13:06:32Z</dcterms:modified>
</cp:coreProperties>
</file>